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600" windowHeight="9030"/>
  </bookViews>
  <sheets>
    <sheet name="1,2" sheetId="1" r:id="rId1"/>
    <sheet name="3,4" sheetId="4" r:id="rId2"/>
    <sheet name="5,6" sheetId="6" r:id="rId3"/>
    <sheet name="7,8" sheetId="8" r:id="rId4"/>
    <sheet name="9,10" sheetId="10" r:id="rId5"/>
    <sheet name="зав б.ж.у" sheetId="2" r:id="rId6"/>
    <sheet name="обед б.ж.у " sheetId="12" r:id="rId7"/>
    <sheet name="з+о б.ж.у " sheetId="13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M17" i="2"/>
  <c r="L17" i="2"/>
  <c r="K17" i="2"/>
  <c r="J17" i="2"/>
  <c r="I17" i="2"/>
  <c r="H17" i="2"/>
  <c r="G17" i="2"/>
  <c r="D40" i="1" l="1"/>
  <c r="D32" i="1"/>
  <c r="D25" i="1"/>
  <c r="D17" i="1"/>
  <c r="G9" i="4"/>
  <c r="P32" i="1" l="1"/>
  <c r="O32" i="1"/>
  <c r="N32" i="1"/>
  <c r="M32" i="1"/>
  <c r="L32" i="1"/>
  <c r="K32" i="1"/>
  <c r="J32" i="1"/>
  <c r="I32" i="1"/>
  <c r="G32" i="1"/>
  <c r="F32" i="1"/>
  <c r="E32" i="1"/>
  <c r="D18" i="8" l="1"/>
  <c r="N17" i="13"/>
  <c r="M17" i="13"/>
  <c r="L17" i="13"/>
  <c r="K17" i="13"/>
  <c r="J17" i="13"/>
  <c r="I17" i="13"/>
  <c r="H17" i="13"/>
  <c r="G17" i="13"/>
  <c r="N17" i="12"/>
  <c r="N18" i="12" s="1"/>
  <c r="M17" i="12"/>
  <c r="M18" i="12" s="1"/>
  <c r="L17" i="12"/>
  <c r="L18" i="12" s="1"/>
  <c r="K17" i="12"/>
  <c r="K18" i="12" s="1"/>
  <c r="J17" i="12"/>
  <c r="J18" i="12" s="1"/>
  <c r="I17" i="12"/>
  <c r="I18" i="12" s="1"/>
  <c r="H17" i="12"/>
  <c r="H18" i="12" s="1"/>
  <c r="G17" i="12"/>
  <c r="G18" i="12" s="1"/>
  <c r="N18" i="2"/>
  <c r="M18" i="2"/>
  <c r="L18" i="2"/>
  <c r="K18" i="2"/>
  <c r="J18" i="2"/>
  <c r="I18" i="2"/>
  <c r="H18" i="2"/>
  <c r="G18" i="2"/>
  <c r="I18" i="13" l="1"/>
  <c r="J18" i="13"/>
  <c r="K18" i="13"/>
  <c r="L18" i="13"/>
  <c r="M18" i="13"/>
  <c r="N18" i="13"/>
  <c r="H18" i="13"/>
  <c r="G18" i="13"/>
  <c r="D19" i="10" l="1"/>
  <c r="P34" i="10"/>
  <c r="O34" i="10"/>
  <c r="N34" i="10"/>
  <c r="M34" i="10"/>
  <c r="L34" i="10"/>
  <c r="K34" i="10"/>
  <c r="J34" i="10"/>
  <c r="I34" i="10"/>
  <c r="G34" i="10"/>
  <c r="F34" i="10"/>
  <c r="E34" i="10"/>
  <c r="D34" i="10"/>
  <c r="P26" i="10"/>
  <c r="O26" i="10"/>
  <c r="N26" i="10"/>
  <c r="M26" i="10"/>
  <c r="L26" i="10"/>
  <c r="K26" i="10"/>
  <c r="J26" i="10"/>
  <c r="I26" i="10"/>
  <c r="G26" i="10"/>
  <c r="E16" i="2" s="1"/>
  <c r="F26" i="10"/>
  <c r="D16" i="2" s="1"/>
  <c r="E26" i="10"/>
  <c r="C16" i="2" s="1"/>
  <c r="D26" i="10"/>
  <c r="B16" i="2" s="1"/>
  <c r="P19" i="10"/>
  <c r="O19" i="10"/>
  <c r="N19" i="10"/>
  <c r="M19" i="10"/>
  <c r="L19" i="10"/>
  <c r="K19" i="10"/>
  <c r="J19" i="10"/>
  <c r="I19" i="10"/>
  <c r="G19" i="10"/>
  <c r="F19" i="10"/>
  <c r="E19" i="10"/>
  <c r="P10" i="10"/>
  <c r="O10" i="10"/>
  <c r="N10" i="10"/>
  <c r="M10" i="10"/>
  <c r="L10" i="10"/>
  <c r="K10" i="10"/>
  <c r="J10" i="10"/>
  <c r="I10" i="10"/>
  <c r="G10" i="10"/>
  <c r="F10" i="10"/>
  <c r="D15" i="2" s="1"/>
  <c r="E10" i="10"/>
  <c r="C15" i="2" s="1"/>
  <c r="D10" i="10"/>
  <c r="B15" i="2" s="1"/>
  <c r="P35" i="8"/>
  <c r="O35" i="8"/>
  <c r="N35" i="8"/>
  <c r="M35" i="8"/>
  <c r="L35" i="8"/>
  <c r="K35" i="8"/>
  <c r="J35" i="8"/>
  <c r="I35" i="8"/>
  <c r="G35" i="8"/>
  <c r="F35" i="8"/>
  <c r="E35" i="8"/>
  <c r="D35" i="8"/>
  <c r="P25" i="8"/>
  <c r="O25" i="8"/>
  <c r="N25" i="8"/>
  <c r="M25" i="8"/>
  <c r="L25" i="8"/>
  <c r="K25" i="8"/>
  <c r="J25" i="8"/>
  <c r="I25" i="8"/>
  <c r="G25" i="8"/>
  <c r="E14" i="2" s="1"/>
  <c r="F25" i="8"/>
  <c r="D14" i="2" s="1"/>
  <c r="E25" i="8"/>
  <c r="C14" i="2" s="1"/>
  <c r="D25" i="8"/>
  <c r="B14" i="2" s="1"/>
  <c r="P18" i="8"/>
  <c r="O18" i="8"/>
  <c r="N18" i="8"/>
  <c r="M18" i="8"/>
  <c r="L18" i="8"/>
  <c r="K18" i="8"/>
  <c r="J18" i="8"/>
  <c r="I18" i="8"/>
  <c r="G18" i="8"/>
  <c r="F18" i="8"/>
  <c r="E18" i="8"/>
  <c r="P10" i="8"/>
  <c r="O10" i="8"/>
  <c r="N10" i="8"/>
  <c r="M10" i="8"/>
  <c r="L10" i="8"/>
  <c r="K10" i="8"/>
  <c r="J10" i="8"/>
  <c r="I10" i="8"/>
  <c r="G10" i="8"/>
  <c r="F10" i="8"/>
  <c r="D13" i="2" s="1"/>
  <c r="E10" i="8"/>
  <c r="C13" i="2" s="1"/>
  <c r="D10" i="8"/>
  <c r="B13" i="2" s="1"/>
  <c r="P33" i="6"/>
  <c r="O33" i="6"/>
  <c r="N33" i="6"/>
  <c r="M33" i="6"/>
  <c r="L33" i="6"/>
  <c r="K33" i="6"/>
  <c r="J33" i="6"/>
  <c r="I33" i="6"/>
  <c r="G33" i="6"/>
  <c r="E12" i="12" s="1"/>
  <c r="F33" i="6"/>
  <c r="E33" i="6"/>
  <c r="D33" i="6"/>
  <c r="P24" i="6"/>
  <c r="O24" i="6"/>
  <c r="N24" i="6"/>
  <c r="M24" i="6"/>
  <c r="L24" i="6"/>
  <c r="K24" i="6"/>
  <c r="J24" i="6"/>
  <c r="I24" i="6"/>
  <c r="G24" i="6"/>
  <c r="E12" i="2" s="1"/>
  <c r="F24" i="6"/>
  <c r="D12" i="2" s="1"/>
  <c r="E24" i="6"/>
  <c r="C12" i="2" s="1"/>
  <c r="D24" i="6"/>
  <c r="B12" i="2" s="1"/>
  <c r="P17" i="6"/>
  <c r="O17" i="6"/>
  <c r="N17" i="6"/>
  <c r="M17" i="6"/>
  <c r="L17" i="6"/>
  <c r="K17" i="6"/>
  <c r="J17" i="6"/>
  <c r="I17" i="6"/>
  <c r="G17" i="6"/>
  <c r="F17" i="6"/>
  <c r="E17" i="6"/>
  <c r="D17" i="6"/>
  <c r="P10" i="6"/>
  <c r="O10" i="6"/>
  <c r="N10" i="6"/>
  <c r="M10" i="6"/>
  <c r="L10" i="6"/>
  <c r="K10" i="6"/>
  <c r="J10" i="6"/>
  <c r="I10" i="6"/>
  <c r="G10" i="6"/>
  <c r="E11" i="2" s="1"/>
  <c r="F10" i="6"/>
  <c r="E10" i="6"/>
  <c r="C11" i="2" s="1"/>
  <c r="D10" i="6"/>
  <c r="B11" i="2" s="1"/>
  <c r="P33" i="4"/>
  <c r="O33" i="4"/>
  <c r="N33" i="4"/>
  <c r="M33" i="4"/>
  <c r="L33" i="4"/>
  <c r="K33" i="4"/>
  <c r="J33" i="4"/>
  <c r="I33" i="4"/>
  <c r="G33" i="4"/>
  <c r="F33" i="4"/>
  <c r="E33" i="4"/>
  <c r="D33" i="4"/>
  <c r="P24" i="4"/>
  <c r="O24" i="4"/>
  <c r="N24" i="4"/>
  <c r="M24" i="4"/>
  <c r="L24" i="4"/>
  <c r="K24" i="4"/>
  <c r="J24" i="4"/>
  <c r="I24" i="4"/>
  <c r="G24" i="4"/>
  <c r="E10" i="2" s="1"/>
  <c r="F24" i="4"/>
  <c r="D10" i="2" s="1"/>
  <c r="E24" i="4"/>
  <c r="C10" i="2" s="1"/>
  <c r="D24" i="4"/>
  <c r="B10" i="2" s="1"/>
  <c r="P17" i="4"/>
  <c r="O17" i="4"/>
  <c r="N17" i="4"/>
  <c r="M17" i="4"/>
  <c r="L17" i="4"/>
  <c r="K17" i="4"/>
  <c r="J17" i="4"/>
  <c r="I17" i="4"/>
  <c r="G17" i="4"/>
  <c r="F17" i="4"/>
  <c r="E17" i="4"/>
  <c r="D17" i="4"/>
  <c r="P9" i="4"/>
  <c r="O9" i="4"/>
  <c r="N9" i="4"/>
  <c r="M9" i="4"/>
  <c r="L9" i="4"/>
  <c r="K9" i="4"/>
  <c r="J9" i="4"/>
  <c r="I9" i="4"/>
  <c r="F9" i="4"/>
  <c r="D9" i="2" s="1"/>
  <c r="E9" i="4"/>
  <c r="C9" i="2" s="1"/>
  <c r="D9" i="4"/>
  <c r="B9" i="2" s="1"/>
  <c r="E40" i="1"/>
  <c r="C8" i="12" s="1"/>
  <c r="F40" i="1"/>
  <c r="G40" i="1"/>
  <c r="E8" i="12" s="1"/>
  <c r="I40" i="1"/>
  <c r="J40" i="1"/>
  <c r="K40" i="1"/>
  <c r="L40" i="1"/>
  <c r="M40" i="1"/>
  <c r="N40" i="1"/>
  <c r="O40" i="1"/>
  <c r="P40" i="1"/>
  <c r="E8" i="2"/>
  <c r="D8" i="2"/>
  <c r="C8" i="2"/>
  <c r="B8" i="2"/>
  <c r="C16" i="12" l="1"/>
  <c r="E16" i="12"/>
  <c r="E16" i="13" s="1"/>
  <c r="B16" i="12"/>
  <c r="B16" i="13" s="1"/>
  <c r="D16" i="12"/>
  <c r="D16" i="13" s="1"/>
  <c r="B14" i="12"/>
  <c r="D14" i="12"/>
  <c r="D14" i="13" s="1"/>
  <c r="B14" i="13"/>
  <c r="E14" i="12"/>
  <c r="E14" i="13" s="1"/>
  <c r="C14" i="12"/>
  <c r="C14" i="13" s="1"/>
  <c r="E10" i="12"/>
  <c r="C10" i="12"/>
  <c r="C10" i="13" s="1"/>
  <c r="B10" i="12"/>
  <c r="B10" i="13" s="1"/>
  <c r="D10" i="12"/>
  <c r="D10" i="13" s="1"/>
  <c r="C8" i="13"/>
  <c r="C12" i="12"/>
  <c r="C12" i="13" s="1"/>
  <c r="B12" i="12"/>
  <c r="B12" i="13" s="1"/>
  <c r="D12" i="12"/>
  <c r="D12" i="13" s="1"/>
  <c r="E8" i="13"/>
  <c r="B8" i="12"/>
  <c r="B8" i="13" s="1"/>
  <c r="D8" i="12"/>
  <c r="D8" i="13" s="1"/>
  <c r="E12" i="13"/>
  <c r="E10" i="13"/>
  <c r="C16" i="13"/>
  <c r="P25" i="1"/>
  <c r="O25" i="1"/>
  <c r="N25" i="1"/>
  <c r="M25" i="1"/>
  <c r="L25" i="1"/>
  <c r="K25" i="1"/>
  <c r="J25" i="1"/>
  <c r="I25" i="1"/>
  <c r="G25" i="1"/>
  <c r="F25" i="1"/>
  <c r="E25" i="1"/>
  <c r="P17" i="1"/>
  <c r="O17" i="1"/>
  <c r="N17" i="1"/>
  <c r="M17" i="1"/>
  <c r="L17" i="1"/>
  <c r="K17" i="1"/>
  <c r="J17" i="1"/>
  <c r="I17" i="1"/>
  <c r="G17" i="1"/>
  <c r="F17" i="1"/>
  <c r="E17" i="1"/>
  <c r="C7" i="12" l="1"/>
  <c r="E7" i="12"/>
  <c r="B7" i="12"/>
  <c r="D7" i="12"/>
  <c r="F16" i="12"/>
  <c r="E11" i="12"/>
  <c r="F11" i="12" s="1"/>
  <c r="E9" i="12"/>
  <c r="F9" i="12" s="1"/>
  <c r="D9" i="12"/>
  <c r="C9" i="12"/>
  <c r="B9" i="12"/>
  <c r="B9" i="13" s="1"/>
  <c r="E13" i="2"/>
  <c r="F13" i="2" s="1"/>
  <c r="F12" i="2"/>
  <c r="D11" i="2"/>
  <c r="D7" i="2"/>
  <c r="C7" i="2"/>
  <c r="B7" i="2"/>
  <c r="B7" i="13" s="1"/>
  <c r="D7" i="13" l="1"/>
  <c r="C7" i="13"/>
  <c r="E15" i="2"/>
  <c r="F15" i="2" s="1"/>
  <c r="F14" i="2"/>
  <c r="C11" i="12"/>
  <c r="B11" i="12"/>
  <c r="B11" i="13" s="1"/>
  <c r="F10" i="12"/>
  <c r="F7" i="12"/>
  <c r="D11" i="13" l="1"/>
  <c r="D11" i="12"/>
  <c r="C13" i="13"/>
  <c r="C13" i="12"/>
  <c r="E13" i="13"/>
  <c r="F13" i="13" s="1"/>
  <c r="E13" i="12"/>
  <c r="F13" i="12" s="1"/>
  <c r="B13" i="13"/>
  <c r="B13" i="12"/>
  <c r="D13" i="13"/>
  <c r="D13" i="12"/>
  <c r="E7" i="2"/>
  <c r="F12" i="13"/>
  <c r="F12" i="12"/>
  <c r="E9" i="13"/>
  <c r="F9" i="13" s="1"/>
  <c r="E9" i="2"/>
  <c r="F9" i="2" s="1"/>
  <c r="D9" i="13"/>
  <c r="C9" i="13"/>
  <c r="F16" i="13"/>
  <c r="F16" i="2"/>
  <c r="F14" i="13"/>
  <c r="F14" i="12"/>
  <c r="F11" i="2"/>
  <c r="E11" i="13"/>
  <c r="F11" i="13" s="1"/>
  <c r="C11" i="13"/>
  <c r="F10" i="13"/>
  <c r="F10" i="2"/>
  <c r="F8" i="12"/>
  <c r="C15" i="12"/>
  <c r="C15" i="13"/>
  <c r="E15" i="12"/>
  <c r="E15" i="13"/>
  <c r="F15" i="13" s="1"/>
  <c r="B15" i="13"/>
  <c r="B15" i="12"/>
  <c r="D15" i="13"/>
  <c r="D15" i="12"/>
  <c r="F7" i="2" l="1"/>
  <c r="E7" i="13"/>
  <c r="F7" i="13" s="1"/>
  <c r="D17" i="2"/>
  <c r="D18" i="2" s="1"/>
  <c r="B17" i="12"/>
  <c r="B18" i="12" s="1"/>
  <c r="D17" i="13"/>
  <c r="D18" i="13" s="1"/>
  <c r="C17" i="13"/>
  <c r="C18" i="13" s="1"/>
  <c r="D17" i="12"/>
  <c r="D18" i="12" s="1"/>
  <c r="C17" i="12"/>
  <c r="C18" i="12" s="1"/>
  <c r="B17" i="13"/>
  <c r="B18" i="13" s="1"/>
  <c r="C17" i="2"/>
  <c r="C18" i="2" s="1"/>
  <c r="F15" i="12"/>
  <c r="F17" i="12" s="1"/>
  <c r="F18" i="12" s="1"/>
  <c r="E17" i="12"/>
  <c r="E18" i="12" s="1"/>
  <c r="B17" i="2"/>
  <c r="B18" i="2" s="1"/>
  <c r="E17" i="2"/>
  <c r="E18" i="2" s="1"/>
  <c r="F8" i="2"/>
  <c r="F8" i="13"/>
  <c r="E17" i="13"/>
  <c r="E18" i="13" s="1"/>
  <c r="F17" i="2" l="1"/>
  <c r="F18" i="2" s="1"/>
  <c r="F17" i="13"/>
  <c r="F18" i="13" s="1"/>
</calcChain>
</file>

<file path=xl/sharedStrings.xml><?xml version="1.0" encoding="utf-8"?>
<sst xmlns="http://schemas.openxmlformats.org/spreadsheetml/2006/main" count="552" uniqueCount="217">
  <si>
    <t>Прием пищи</t>
  </si>
  <si>
    <t>Наименование</t>
  </si>
  <si>
    <t xml:space="preserve">Вес </t>
  </si>
  <si>
    <t>Пищевые вещества</t>
  </si>
  <si>
    <t>Энергетич</t>
  </si>
  <si>
    <t>№</t>
  </si>
  <si>
    <t>блюда</t>
  </si>
  <si>
    <t>Белки</t>
  </si>
  <si>
    <t>Жиры</t>
  </si>
  <si>
    <t>Углеводы</t>
  </si>
  <si>
    <t>ценность</t>
  </si>
  <si>
    <t>рецептуры</t>
  </si>
  <si>
    <t>Неделя 1</t>
  </si>
  <si>
    <t>Запеканка из творога со сгущеным молоком</t>
  </si>
  <si>
    <t>День 1</t>
  </si>
  <si>
    <t>Чай с лимоном</t>
  </si>
  <si>
    <t>Завтрак</t>
  </si>
  <si>
    <t>Хлеб пшеничный йодированный</t>
  </si>
  <si>
    <t>100</t>
  </si>
  <si>
    <t>Итого за завтрак</t>
  </si>
  <si>
    <t>Салат из белокочанной капусты</t>
  </si>
  <si>
    <t>60</t>
  </si>
  <si>
    <t>43-04</t>
  </si>
  <si>
    <t>Обед</t>
  </si>
  <si>
    <t>Суп картофельный с крупой</t>
  </si>
  <si>
    <t>138-04</t>
  </si>
  <si>
    <t>Картофельное пюре</t>
  </si>
  <si>
    <t>150</t>
  </si>
  <si>
    <t>520-04</t>
  </si>
  <si>
    <t>Сок (яблочный)</t>
  </si>
  <si>
    <t>200</t>
  </si>
  <si>
    <t>Итого за обед</t>
  </si>
  <si>
    <t>Кофейный напиток на молоке</t>
  </si>
  <si>
    <t>689-04</t>
  </si>
  <si>
    <t>Салат из моркови с зеленым горошком</t>
  </si>
  <si>
    <t>61-13</t>
  </si>
  <si>
    <t>Каша пшеничная вязкая</t>
  </si>
  <si>
    <t>510-04</t>
  </si>
  <si>
    <t>Какао на молоке витаминизированный</t>
  </si>
  <si>
    <t>ТТК</t>
  </si>
  <si>
    <t>День 2</t>
  </si>
  <si>
    <t>Икра свекольная</t>
  </si>
  <si>
    <t>78-04</t>
  </si>
  <si>
    <t>Рассольник ленинградский со сметаной</t>
  </si>
  <si>
    <t>132-04</t>
  </si>
  <si>
    <t>Омлет с сыром</t>
  </si>
  <si>
    <t>Компот из смеси сухофруктов</t>
  </si>
  <si>
    <t>639-04</t>
  </si>
  <si>
    <t>110</t>
  </si>
  <si>
    <t>День 3</t>
  </si>
  <si>
    <t>454-04</t>
  </si>
  <si>
    <t>Рис припущенный</t>
  </si>
  <si>
    <t>415-13</t>
  </si>
  <si>
    <t>Салат из зеленого горошка</t>
  </si>
  <si>
    <t>50-16</t>
  </si>
  <si>
    <t>Суп картофельный с бобовыми</t>
  </si>
  <si>
    <t>139-04</t>
  </si>
  <si>
    <t>Чай с сахаром</t>
  </si>
  <si>
    <t>685-04</t>
  </si>
  <si>
    <t>День 4</t>
  </si>
  <si>
    <t>Печень по строгановски</t>
  </si>
  <si>
    <t>431-04</t>
  </si>
  <si>
    <t>Салат из соленых огурцов с луком</t>
  </si>
  <si>
    <t>17-04</t>
  </si>
  <si>
    <t>Борщ со сметаной</t>
  </si>
  <si>
    <t>109-04</t>
  </si>
  <si>
    <t xml:space="preserve">Биточки из говядины </t>
  </si>
  <si>
    <t>451-04</t>
  </si>
  <si>
    <t>Каша ячневая вязкая</t>
  </si>
  <si>
    <t xml:space="preserve">Котлета рыбная </t>
  </si>
  <si>
    <t>388-04</t>
  </si>
  <si>
    <t>День 5</t>
  </si>
  <si>
    <t>Рагу из овощей</t>
  </si>
  <si>
    <t>Суп с клецками</t>
  </si>
  <si>
    <t>155,548-04</t>
  </si>
  <si>
    <t>Плов из птицы</t>
  </si>
  <si>
    <t>492-04</t>
  </si>
  <si>
    <t>Сок земляничный</t>
  </si>
  <si>
    <t>337-13</t>
  </si>
  <si>
    <t>Неделя 2</t>
  </si>
  <si>
    <t>День 6</t>
  </si>
  <si>
    <t>Кисель плодово-ягодный витаминизированный</t>
  </si>
  <si>
    <t>Салат из свеклы отварной</t>
  </si>
  <si>
    <t>50-13</t>
  </si>
  <si>
    <t>День 7</t>
  </si>
  <si>
    <t>Макаронные изделия отварные</t>
  </si>
  <si>
    <t>516-04</t>
  </si>
  <si>
    <t>50</t>
  </si>
  <si>
    <t>Салат из моркови с черносливом</t>
  </si>
  <si>
    <t>8-13</t>
  </si>
  <si>
    <t xml:space="preserve">Суп с крупой и мясными фрикадельками </t>
  </si>
  <si>
    <t>153-04</t>
  </si>
  <si>
    <t>Сырники из творога со сгущенным молоком</t>
  </si>
  <si>
    <t>358-04</t>
  </si>
  <si>
    <t>Чай с молоком</t>
  </si>
  <si>
    <t>Салат из моркови</t>
  </si>
  <si>
    <t>День 8</t>
  </si>
  <si>
    <t>Салат из капусты белокочанной и свеклы</t>
  </si>
  <si>
    <t>44-13</t>
  </si>
  <si>
    <t>Суп-лапша домашняя</t>
  </si>
  <si>
    <t>148-04</t>
  </si>
  <si>
    <t>35</t>
  </si>
  <si>
    <t>Сок (грушевый)</t>
  </si>
  <si>
    <t>Сыр порционно</t>
  </si>
  <si>
    <t>100-13</t>
  </si>
  <si>
    <t>День 9</t>
  </si>
  <si>
    <t>Каша молочная манная с маслом сливочным</t>
  </si>
  <si>
    <t>311-04</t>
  </si>
  <si>
    <t>Булочка "Домашняя"</t>
  </si>
  <si>
    <t>Суп крестьянский с крупой</t>
  </si>
  <si>
    <t>Котлеты из говядины</t>
  </si>
  <si>
    <t>Макароны отварные</t>
  </si>
  <si>
    <t>Огурец соленый</t>
  </si>
  <si>
    <t>День 10</t>
  </si>
  <si>
    <t>Жаркое по-домашнему</t>
  </si>
  <si>
    <t>436-04</t>
  </si>
  <si>
    <t>124-04</t>
  </si>
  <si>
    <t>№ дня</t>
  </si>
  <si>
    <t>Белки ( г)</t>
  </si>
  <si>
    <t>Жиры (г)</t>
  </si>
  <si>
    <t>Углеводы (г)</t>
  </si>
  <si>
    <t>Энергетическая ценность ккал</t>
  </si>
  <si>
    <t>завтрак</t>
  </si>
  <si>
    <t>завтрак %</t>
  </si>
  <si>
    <t>за 10 дней</t>
  </si>
  <si>
    <t>среднее</t>
  </si>
  <si>
    <t xml:space="preserve">по СанПиН </t>
  </si>
  <si>
    <t>20-25</t>
  </si>
  <si>
    <t>обед</t>
  </si>
  <si>
    <t>обед %</t>
  </si>
  <si>
    <t>завтрак+обед</t>
  </si>
  <si>
    <t>завтрак+обед %</t>
  </si>
  <si>
    <t>30-35</t>
  </si>
  <si>
    <t>50-60</t>
  </si>
  <si>
    <t>495-13</t>
  </si>
  <si>
    <t>Щи из свежей капусты с картофелем и сметаной</t>
  </si>
  <si>
    <t>Рыба запеченная в омлете</t>
  </si>
  <si>
    <t>B1</t>
  </si>
  <si>
    <t>B2</t>
  </si>
  <si>
    <t>A</t>
  </si>
  <si>
    <t>C</t>
  </si>
  <si>
    <t>Ca</t>
  </si>
  <si>
    <t>Mg</t>
  </si>
  <si>
    <t>P</t>
  </si>
  <si>
    <t>Fe</t>
  </si>
  <si>
    <t>54 - 1т</t>
  </si>
  <si>
    <t>Рыба запеченная</t>
  </si>
  <si>
    <t>245-16</t>
  </si>
  <si>
    <t>Компот из кураги</t>
  </si>
  <si>
    <t>54-5м</t>
  </si>
  <si>
    <t>243-13</t>
  </si>
  <si>
    <t>54-2хн-22</t>
  </si>
  <si>
    <t>80</t>
  </si>
  <si>
    <t>Капуста тушенная с мясом</t>
  </si>
  <si>
    <t>Икра морковная</t>
  </si>
  <si>
    <t>54-12 З</t>
  </si>
  <si>
    <t>54-32 хн</t>
  </si>
  <si>
    <t>541-04</t>
  </si>
  <si>
    <t>54-23м-22</t>
  </si>
  <si>
    <t>Соус белый основной</t>
  </si>
  <si>
    <t>Салат из моркови и яблок</t>
  </si>
  <si>
    <t>54-11з-22</t>
  </si>
  <si>
    <t>Салат из капусты белокоч. и свеклы</t>
  </si>
  <si>
    <t xml:space="preserve">Котлета мясо-картоф. по-хлыновски </t>
  </si>
  <si>
    <t>Котлета из курицы</t>
  </si>
  <si>
    <t>Картофель отварной</t>
  </si>
  <si>
    <t>426-13</t>
  </si>
  <si>
    <t>Биточек из кур</t>
  </si>
  <si>
    <t>Масло сливочное</t>
  </si>
  <si>
    <t>Пром.</t>
  </si>
  <si>
    <t>108-13</t>
  </si>
  <si>
    <t>112-13</t>
  </si>
  <si>
    <t>109-13</t>
  </si>
  <si>
    <t>54-2 соус</t>
  </si>
  <si>
    <t>309-13</t>
  </si>
  <si>
    <t>105-13</t>
  </si>
  <si>
    <t>Компот из свежих яблок</t>
  </si>
  <si>
    <t>7-13</t>
  </si>
  <si>
    <t>Хлеб ржано-пшеничный</t>
  </si>
  <si>
    <t>494-13</t>
  </si>
  <si>
    <t>150/50</t>
  </si>
  <si>
    <t>Суп из овощей со сметаной</t>
  </si>
  <si>
    <t>250/10</t>
  </si>
  <si>
    <t>60/40</t>
  </si>
  <si>
    <t>250/5</t>
  </si>
  <si>
    <t>250/50</t>
  </si>
  <si>
    <t>Кукуруза консервированная</t>
  </si>
  <si>
    <t>29-16</t>
  </si>
  <si>
    <t>Оладьи из печени</t>
  </si>
  <si>
    <t>468-04</t>
  </si>
  <si>
    <t>410-13</t>
  </si>
  <si>
    <t>Фрикадельки из кур</t>
  </si>
  <si>
    <t>250/25</t>
  </si>
  <si>
    <t>180/40</t>
  </si>
  <si>
    <t>Среднее потребление пищевых веществ и энергии ,витаминов и минералов завтрак с 12 лет.</t>
  </si>
  <si>
    <t>Среднее потребление пищевых веществ и энергии ,витаминов и минералов обед с 12 лет.</t>
  </si>
  <si>
    <t>Среднее потребление пищевых веществ и энергии ,витаминов и минералов завтрака и обеда с 12 лет.</t>
  </si>
  <si>
    <t>Кондитерское изделие (мармелад)*</t>
  </si>
  <si>
    <t>Фрукты свежие (яблоко)**</t>
  </si>
  <si>
    <t>Фрукты свежие (груша)**</t>
  </si>
  <si>
    <t>Фрукты свежие (банан)**</t>
  </si>
  <si>
    <t>Фрукты свежие (мандарин)**</t>
  </si>
  <si>
    <t>Примечание:</t>
  </si>
  <si>
    <t>*- допускается выдача иных кондитерских изделий;</t>
  </si>
  <si>
    <t>**- допускается выдача иных фруктов.</t>
  </si>
  <si>
    <t>Омлет с зеленым горошком</t>
  </si>
  <si>
    <t>302-13</t>
  </si>
  <si>
    <t>135-04</t>
  </si>
  <si>
    <t>54-10м</t>
  </si>
  <si>
    <t>134-04</t>
  </si>
  <si>
    <t>УТВЕРЖДАЮ:</t>
  </si>
  <si>
    <t>___________________</t>
  </si>
  <si>
    <t>СОГЛАСОВАННО:</t>
  </si>
  <si>
    <t>Директор ООО "Здоровое питание"</t>
  </si>
  <si>
    <t>_________________А.Б.Семенов</t>
  </si>
  <si>
    <t xml:space="preserve">общеобразовательных учреждений Славянского района </t>
  </si>
  <si>
    <t>Примерное 10-дневное цикличное меню горячих завтраков и обедов для учащихся 5-11 классов (с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</si>
</sst>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1" xfId="0" quotePrefix="1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7" xfId="0" applyFont="1" applyBorder="1"/>
    <xf numFmtId="0" fontId="8" fillId="0" borderId="1" xfId="0" quotePrefix="1" applyFont="1" applyBorder="1" applyAlignment="1">
      <alignment horizontal="left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/>
    <xf numFmtId="2" fontId="8" fillId="0" borderId="1" xfId="0" applyNumberFormat="1" applyFont="1" applyBorder="1" applyAlignment="1"/>
    <xf numFmtId="0" fontId="8" fillId="0" borderId="1" xfId="0" quotePrefix="1" applyFont="1" applyBorder="1" applyAlignment="1">
      <alignment horizontal="center"/>
    </xf>
    <xf numFmtId="2" fontId="8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quotePrefix="1" applyNumberFormat="1" applyFont="1" applyBorder="1" applyAlignment="1">
      <alignment horizontal="center"/>
    </xf>
    <xf numFmtId="0" fontId="8" fillId="2" borderId="1" xfId="0" applyFont="1" applyFill="1" applyBorder="1"/>
    <xf numFmtId="0" fontId="10" fillId="0" borderId="0" xfId="0" applyFont="1" applyAlignment="1">
      <alignment horizontal="center"/>
    </xf>
    <xf numFmtId="0" fontId="8" fillId="0" borderId="7" xfId="0" applyFont="1" applyBorder="1"/>
    <xf numFmtId="2" fontId="8" fillId="0" borderId="2" xfId="0" applyNumberFormat="1" applyFont="1" applyBorder="1" applyAlignment="1">
      <alignment horizontal="center"/>
    </xf>
    <xf numFmtId="0" fontId="8" fillId="0" borderId="1" xfId="3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7" fillId="0" borderId="0" xfId="0" applyFont="1"/>
    <xf numFmtId="2" fontId="1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abSelected="1" zoomScale="86" zoomScaleNormal="86" zoomScaleSheetLayoutView="100" workbookViewId="0">
      <selection activeCell="B8" sqref="B8:M8"/>
    </sheetView>
  </sheetViews>
  <sheetFormatPr defaultRowHeight="15" x14ac:dyDescent="0.25"/>
  <cols>
    <col min="1" max="1" width="23.7109375" customWidth="1"/>
    <col min="2" max="2" width="52.85546875" customWidth="1"/>
    <col min="3" max="3" width="11" customWidth="1"/>
    <col min="4" max="4" width="11.140625" customWidth="1"/>
    <col min="5" max="5" width="10.42578125" customWidth="1"/>
    <col min="6" max="6" width="12.5703125" customWidth="1"/>
    <col min="7" max="7" width="14.7109375" customWidth="1"/>
    <col min="8" max="8" width="13.7109375" customWidth="1"/>
    <col min="9" max="10" width="9.5703125" bestFit="1" customWidth="1"/>
    <col min="11" max="11" width="11.42578125" bestFit="1" customWidth="1"/>
    <col min="12" max="12" width="9.5703125" bestFit="1" customWidth="1"/>
    <col min="13" max="15" width="9.85546875" bestFit="1" customWidth="1"/>
    <col min="16" max="16" width="9.5703125" bestFit="1" customWidth="1"/>
  </cols>
  <sheetData>
    <row r="2" spans="1:17" ht="20.25" x14ac:dyDescent="0.3">
      <c r="B2" s="40" t="s">
        <v>212</v>
      </c>
      <c r="C2" s="41"/>
      <c r="D2" s="41"/>
      <c r="E2" s="41"/>
      <c r="F2" s="41"/>
      <c r="G2" s="41"/>
      <c r="H2" s="41"/>
      <c r="I2" s="41"/>
      <c r="J2" s="48" t="s">
        <v>210</v>
      </c>
      <c r="K2" s="48"/>
      <c r="L2" s="41"/>
      <c r="M2" s="41"/>
    </row>
    <row r="3" spans="1:17" ht="20.25" x14ac:dyDescent="0.3">
      <c r="B3" s="41"/>
      <c r="C3" s="41"/>
      <c r="D3" s="41"/>
      <c r="E3" s="41"/>
      <c r="F3" s="41"/>
      <c r="G3" s="41"/>
      <c r="H3" s="41"/>
      <c r="I3" s="41"/>
      <c r="J3" s="49" t="s">
        <v>213</v>
      </c>
      <c r="K3" s="49"/>
      <c r="L3" s="49"/>
      <c r="M3" s="49"/>
      <c r="N3" s="49"/>
    </row>
    <row r="4" spans="1:17" ht="20.25" x14ac:dyDescent="0.3">
      <c r="B4" s="41" t="s">
        <v>211</v>
      </c>
      <c r="C4" s="41"/>
      <c r="D4" s="41"/>
      <c r="E4" s="41"/>
      <c r="F4" s="41"/>
      <c r="G4" s="41"/>
      <c r="H4" s="41"/>
      <c r="I4" s="41"/>
      <c r="J4" s="49" t="s">
        <v>214</v>
      </c>
      <c r="K4" s="49"/>
      <c r="L4" s="49"/>
      <c r="M4" s="49"/>
      <c r="N4" s="49"/>
    </row>
    <row r="7" spans="1:17" ht="20.25" x14ac:dyDescent="0.3">
      <c r="B7" s="48" t="s">
        <v>216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7" ht="20.25" x14ac:dyDescent="0.3">
      <c r="B8" s="48" t="s">
        <v>215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7" ht="20.25" x14ac:dyDescent="0.3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7" ht="20.25" x14ac:dyDescent="0.3">
      <c r="A10" s="43" t="s">
        <v>0</v>
      </c>
      <c r="B10" s="7" t="s">
        <v>1</v>
      </c>
      <c r="C10" s="7" t="s">
        <v>2</v>
      </c>
      <c r="D10" s="45" t="s">
        <v>3</v>
      </c>
      <c r="E10" s="46"/>
      <c r="F10" s="47"/>
      <c r="G10" s="7" t="s">
        <v>4</v>
      </c>
      <c r="H10" s="7" t="s">
        <v>5</v>
      </c>
      <c r="I10" s="43" t="s">
        <v>137</v>
      </c>
      <c r="J10" s="43" t="s">
        <v>138</v>
      </c>
      <c r="K10" s="43" t="s">
        <v>139</v>
      </c>
      <c r="L10" s="43" t="s">
        <v>140</v>
      </c>
      <c r="M10" s="43" t="s">
        <v>141</v>
      </c>
      <c r="N10" s="43" t="s">
        <v>142</v>
      </c>
      <c r="O10" s="43" t="s">
        <v>143</v>
      </c>
      <c r="P10" s="43" t="s">
        <v>144</v>
      </c>
    </row>
    <row r="11" spans="1:17" ht="20.25" x14ac:dyDescent="0.3">
      <c r="A11" s="44"/>
      <c r="B11" s="8" t="s">
        <v>6</v>
      </c>
      <c r="C11" s="8" t="s">
        <v>6</v>
      </c>
      <c r="D11" s="9" t="s">
        <v>7</v>
      </c>
      <c r="E11" s="9" t="s">
        <v>8</v>
      </c>
      <c r="F11" s="9" t="s">
        <v>9</v>
      </c>
      <c r="G11" s="8" t="s">
        <v>10</v>
      </c>
      <c r="H11" s="8" t="s">
        <v>11</v>
      </c>
      <c r="I11" s="44"/>
      <c r="J11" s="44"/>
      <c r="K11" s="44"/>
      <c r="L11" s="44"/>
      <c r="M11" s="44"/>
      <c r="N11" s="44"/>
      <c r="O11" s="44"/>
      <c r="P11" s="44"/>
    </row>
    <row r="12" spans="1:17" ht="20.25" x14ac:dyDescent="0.3">
      <c r="A12" s="10" t="s">
        <v>12</v>
      </c>
      <c r="B12" s="11" t="s">
        <v>13</v>
      </c>
      <c r="C12" s="6" t="s">
        <v>180</v>
      </c>
      <c r="D12" s="12">
        <v>24.4</v>
      </c>
      <c r="E12" s="12">
        <v>26.95</v>
      </c>
      <c r="F12" s="12">
        <v>49.120000000000005</v>
      </c>
      <c r="G12" s="12">
        <v>449.4</v>
      </c>
      <c r="H12" s="13" t="s">
        <v>145</v>
      </c>
      <c r="I12" s="12">
        <v>0.09</v>
      </c>
      <c r="J12" s="12">
        <v>0.315</v>
      </c>
      <c r="K12" s="12">
        <v>51.09</v>
      </c>
      <c r="L12" s="12">
        <v>0.79</v>
      </c>
      <c r="M12" s="12">
        <v>377.5</v>
      </c>
      <c r="N12" s="12">
        <v>49</v>
      </c>
      <c r="O12" s="12">
        <v>400.5</v>
      </c>
      <c r="P12" s="12">
        <v>0.96</v>
      </c>
      <c r="Q12" s="1"/>
    </row>
    <row r="13" spans="1:17" ht="20.25" x14ac:dyDescent="0.3">
      <c r="A13" s="10" t="s">
        <v>14</v>
      </c>
      <c r="B13" s="11" t="s">
        <v>57</v>
      </c>
      <c r="C13" s="39" t="s">
        <v>30</v>
      </c>
      <c r="D13" s="12">
        <v>0.4</v>
      </c>
      <c r="E13" s="12">
        <v>0</v>
      </c>
      <c r="F13" s="12">
        <v>9.34</v>
      </c>
      <c r="G13" s="12">
        <v>39.090000000000003</v>
      </c>
      <c r="H13" s="13" t="s">
        <v>58</v>
      </c>
      <c r="I13" s="12">
        <v>2</v>
      </c>
      <c r="J13" s="12">
        <v>0.01</v>
      </c>
      <c r="K13" s="12">
        <v>0.3</v>
      </c>
      <c r="L13" s="12">
        <v>0.04</v>
      </c>
      <c r="M13" s="12">
        <v>4.58</v>
      </c>
      <c r="N13" s="12">
        <v>8.1999999999999993</v>
      </c>
      <c r="O13" s="12">
        <v>11</v>
      </c>
      <c r="P13" s="12">
        <v>1.45</v>
      </c>
      <c r="Q13" s="1"/>
    </row>
    <row r="14" spans="1:17" ht="20.25" x14ac:dyDescent="0.3">
      <c r="A14" s="10" t="s">
        <v>16</v>
      </c>
      <c r="B14" s="11" t="s">
        <v>197</v>
      </c>
      <c r="C14" s="6">
        <v>35</v>
      </c>
      <c r="D14" s="12">
        <v>0</v>
      </c>
      <c r="E14" s="12">
        <v>0</v>
      </c>
      <c r="F14" s="12">
        <v>27.79</v>
      </c>
      <c r="G14" s="12">
        <v>33.6</v>
      </c>
      <c r="H14" s="12" t="s">
        <v>169</v>
      </c>
      <c r="I14" s="12">
        <v>0</v>
      </c>
      <c r="J14" s="12">
        <v>0</v>
      </c>
      <c r="K14" s="12">
        <v>0</v>
      </c>
      <c r="L14" s="12">
        <v>0</v>
      </c>
      <c r="M14" s="12">
        <v>1.1599999999999999</v>
      </c>
      <c r="N14" s="12">
        <v>1.1599999999999999</v>
      </c>
      <c r="O14" s="12">
        <v>0</v>
      </c>
      <c r="P14" s="12">
        <v>0.11</v>
      </c>
      <c r="Q14" s="1"/>
    </row>
    <row r="15" spans="1:17" ht="20.25" x14ac:dyDescent="0.3">
      <c r="A15" s="11"/>
      <c r="B15" s="11" t="s">
        <v>178</v>
      </c>
      <c r="C15" s="6">
        <v>25</v>
      </c>
      <c r="D15" s="12">
        <v>1.65</v>
      </c>
      <c r="E15" s="12">
        <v>0.3</v>
      </c>
      <c r="F15" s="12">
        <v>9.9</v>
      </c>
      <c r="G15" s="12">
        <v>42.7</v>
      </c>
      <c r="H15" s="12" t="s">
        <v>172</v>
      </c>
      <c r="I15" s="12">
        <v>0.05</v>
      </c>
      <c r="J15" s="12">
        <v>2.5000000000000001E-2</v>
      </c>
      <c r="K15" s="12">
        <v>0</v>
      </c>
      <c r="L15" s="12">
        <v>0</v>
      </c>
      <c r="M15" s="12">
        <v>8.75</v>
      </c>
      <c r="N15" s="12">
        <v>11.75</v>
      </c>
      <c r="O15" s="12">
        <v>39.5</v>
      </c>
      <c r="P15" s="12">
        <v>0.97499999999999998</v>
      </c>
      <c r="Q15" s="1"/>
    </row>
    <row r="16" spans="1:17" ht="20.25" x14ac:dyDescent="0.3">
      <c r="A16" s="11"/>
      <c r="B16" s="11" t="s">
        <v>198</v>
      </c>
      <c r="C16" s="6">
        <v>110</v>
      </c>
      <c r="D16" s="12">
        <v>0.44</v>
      </c>
      <c r="E16" s="12">
        <v>0.44</v>
      </c>
      <c r="F16" s="12">
        <v>9.7899999999999991</v>
      </c>
      <c r="G16" s="12">
        <v>44.3</v>
      </c>
      <c r="H16" s="12" t="s">
        <v>171</v>
      </c>
      <c r="I16" s="12">
        <v>3.3000000000000002E-2</v>
      </c>
      <c r="J16" s="12">
        <v>2.1999999999999999E-2</v>
      </c>
      <c r="K16" s="12">
        <v>5.5</v>
      </c>
      <c r="L16" s="12">
        <v>11</v>
      </c>
      <c r="M16" s="12">
        <v>17.600000000000001</v>
      </c>
      <c r="N16" s="12">
        <v>9.9</v>
      </c>
      <c r="O16" s="12">
        <v>12.1</v>
      </c>
      <c r="P16" s="12">
        <v>2.42</v>
      </c>
      <c r="Q16" s="1"/>
    </row>
    <row r="17" spans="1:17" ht="20.25" x14ac:dyDescent="0.3">
      <c r="A17" s="6" t="s">
        <v>19</v>
      </c>
      <c r="B17" s="11"/>
      <c r="C17" s="10">
        <v>570</v>
      </c>
      <c r="D17" s="14">
        <f>SUM(D12:D16)</f>
        <v>26.889999999999997</v>
      </c>
      <c r="E17" s="14">
        <f>SUM(E12:E16)</f>
        <v>27.69</v>
      </c>
      <c r="F17" s="14">
        <f>SUM(F12:F16)</f>
        <v>105.94</v>
      </c>
      <c r="G17" s="14">
        <f>SUM(G12:G16)</f>
        <v>609.09</v>
      </c>
      <c r="H17" s="12"/>
      <c r="I17" s="14">
        <f t="shared" ref="I17:P17" si="0">SUM(I12:I16)</f>
        <v>2.1729999999999996</v>
      </c>
      <c r="J17" s="14">
        <f t="shared" si="0"/>
        <v>0.37200000000000005</v>
      </c>
      <c r="K17" s="14">
        <f t="shared" si="0"/>
        <v>56.89</v>
      </c>
      <c r="L17" s="14">
        <f t="shared" si="0"/>
        <v>11.83</v>
      </c>
      <c r="M17" s="14">
        <f t="shared" si="0"/>
        <v>409.59000000000003</v>
      </c>
      <c r="N17" s="14">
        <f t="shared" si="0"/>
        <v>80.010000000000005</v>
      </c>
      <c r="O17" s="14">
        <f t="shared" si="0"/>
        <v>463.1</v>
      </c>
      <c r="P17" s="14">
        <f t="shared" si="0"/>
        <v>5.915</v>
      </c>
      <c r="Q17" s="1"/>
    </row>
    <row r="18" spans="1:17" ht="20.25" x14ac:dyDescent="0.3">
      <c r="A18" s="10" t="s">
        <v>23</v>
      </c>
      <c r="B18" s="11" t="s">
        <v>20</v>
      </c>
      <c r="C18" s="6">
        <v>60</v>
      </c>
      <c r="D18" s="12">
        <v>0.98</v>
      </c>
      <c r="E18" s="12">
        <v>3.1</v>
      </c>
      <c r="F18" s="12">
        <v>5.8</v>
      </c>
      <c r="G18" s="12">
        <v>54.56</v>
      </c>
      <c r="H18" s="12" t="s">
        <v>22</v>
      </c>
      <c r="I18" s="12">
        <v>0.02</v>
      </c>
      <c r="J18" s="12">
        <v>0.02</v>
      </c>
      <c r="K18" s="12">
        <v>121.5</v>
      </c>
      <c r="L18" s="12">
        <v>23.1</v>
      </c>
      <c r="M18" s="12">
        <v>27</v>
      </c>
      <c r="N18" s="12">
        <v>10.5</v>
      </c>
      <c r="O18" s="12">
        <v>19.5</v>
      </c>
      <c r="P18" s="12">
        <v>0.36</v>
      </c>
      <c r="Q18" s="1"/>
    </row>
    <row r="19" spans="1:17" ht="21" x14ac:dyDescent="0.35">
      <c r="A19" s="15"/>
      <c r="B19" s="11" t="s">
        <v>24</v>
      </c>
      <c r="C19" s="6">
        <v>250</v>
      </c>
      <c r="D19" s="12">
        <v>2.0175000000000001</v>
      </c>
      <c r="E19" s="12">
        <v>2.5500000000000003</v>
      </c>
      <c r="F19" s="12">
        <v>15.862499999999999</v>
      </c>
      <c r="G19" s="12">
        <v>119.19</v>
      </c>
      <c r="H19" s="12" t="s">
        <v>25</v>
      </c>
      <c r="I19" s="12">
        <v>7.7499999999999999E-2</v>
      </c>
      <c r="J19" s="12">
        <v>5.6250000000000001E-2</v>
      </c>
      <c r="K19" s="12">
        <v>133.1</v>
      </c>
      <c r="L19" s="12">
        <v>6.6</v>
      </c>
      <c r="M19" s="12">
        <v>18.512500000000003</v>
      </c>
      <c r="N19" s="12">
        <v>21.975000000000001</v>
      </c>
      <c r="O19" s="12">
        <v>55.5</v>
      </c>
      <c r="P19" s="12">
        <v>0.81375000000000008</v>
      </c>
      <c r="Q19" s="1"/>
    </row>
    <row r="20" spans="1:17" ht="20.25" x14ac:dyDescent="0.3">
      <c r="A20" s="11"/>
      <c r="B20" s="16" t="s">
        <v>146</v>
      </c>
      <c r="C20" s="6">
        <v>90</v>
      </c>
      <c r="D20" s="12">
        <v>12.12</v>
      </c>
      <c r="E20" s="12">
        <v>9.27</v>
      </c>
      <c r="F20" s="12">
        <v>3.46</v>
      </c>
      <c r="G20" s="12">
        <v>238.52</v>
      </c>
      <c r="H20" s="13" t="s">
        <v>147</v>
      </c>
      <c r="I20" s="12">
        <v>0.16</v>
      </c>
      <c r="J20" s="12">
        <v>0.14000000000000001</v>
      </c>
      <c r="K20" s="12">
        <v>19.12</v>
      </c>
      <c r="L20" s="12">
        <v>0.36</v>
      </c>
      <c r="M20" s="12">
        <v>23.4</v>
      </c>
      <c r="N20" s="12">
        <v>27.2</v>
      </c>
      <c r="O20" s="12">
        <v>179.11</v>
      </c>
      <c r="P20" s="12">
        <v>0.61</v>
      </c>
      <c r="Q20" s="1"/>
    </row>
    <row r="21" spans="1:17" ht="20.25" x14ac:dyDescent="0.3">
      <c r="A21" s="11"/>
      <c r="B21" s="11" t="s">
        <v>26</v>
      </c>
      <c r="C21" s="6" t="s">
        <v>27</v>
      </c>
      <c r="D21" s="12">
        <v>3.18</v>
      </c>
      <c r="E21" s="12">
        <v>4.25</v>
      </c>
      <c r="F21" s="12">
        <v>19.78</v>
      </c>
      <c r="G21" s="12">
        <v>130.66</v>
      </c>
      <c r="H21" s="12" t="s">
        <v>28</v>
      </c>
      <c r="I21" s="12">
        <v>0.12</v>
      </c>
      <c r="J21" s="12">
        <v>0.11</v>
      </c>
      <c r="K21" s="12">
        <v>19.78</v>
      </c>
      <c r="L21" s="12">
        <v>10.220000000000001</v>
      </c>
      <c r="M21" s="12">
        <v>41.99</v>
      </c>
      <c r="N21" s="12">
        <v>28.2</v>
      </c>
      <c r="O21" s="12">
        <v>85.4</v>
      </c>
      <c r="P21" s="12">
        <v>1.06</v>
      </c>
      <c r="Q21" s="1"/>
    </row>
    <row r="22" spans="1:17" ht="20.25" x14ac:dyDescent="0.3">
      <c r="A22" s="11"/>
      <c r="B22" s="11" t="s">
        <v>102</v>
      </c>
      <c r="C22" s="6" t="s">
        <v>30</v>
      </c>
      <c r="D22" s="12">
        <v>1</v>
      </c>
      <c r="E22" s="12">
        <v>0.15</v>
      </c>
      <c r="F22" s="12">
        <v>20.7</v>
      </c>
      <c r="G22" s="12">
        <v>94</v>
      </c>
      <c r="H22" s="12" t="s">
        <v>169</v>
      </c>
      <c r="I22" s="12">
        <v>0.01</v>
      </c>
      <c r="J22" s="12">
        <v>0.01</v>
      </c>
      <c r="K22" s="12">
        <v>0</v>
      </c>
      <c r="L22" s="12">
        <v>2</v>
      </c>
      <c r="M22" s="12">
        <v>17</v>
      </c>
      <c r="N22" s="12">
        <v>10</v>
      </c>
      <c r="O22" s="12">
        <v>24</v>
      </c>
      <c r="P22" s="12">
        <v>2.8</v>
      </c>
      <c r="Q22" s="1"/>
    </row>
    <row r="23" spans="1:17" ht="20.25" x14ac:dyDescent="0.3">
      <c r="A23" s="11"/>
      <c r="B23" s="11" t="s">
        <v>17</v>
      </c>
      <c r="C23" s="6">
        <v>50</v>
      </c>
      <c r="D23" s="12">
        <v>3.8</v>
      </c>
      <c r="E23" s="12">
        <v>0.4</v>
      </c>
      <c r="F23" s="12">
        <v>24.6</v>
      </c>
      <c r="G23" s="12">
        <v>117.2</v>
      </c>
      <c r="H23" s="12" t="s">
        <v>170</v>
      </c>
      <c r="I23" s="12">
        <v>5.5E-2</v>
      </c>
      <c r="J23" s="12">
        <v>1.4999999999999999E-2</v>
      </c>
      <c r="K23" s="12">
        <v>0</v>
      </c>
      <c r="L23" s="12">
        <v>0</v>
      </c>
      <c r="M23" s="12">
        <v>10</v>
      </c>
      <c r="N23" s="12">
        <v>7</v>
      </c>
      <c r="O23" s="12">
        <v>32.5</v>
      </c>
      <c r="P23" s="12">
        <v>0.55000000000000004</v>
      </c>
      <c r="Q23" s="1"/>
    </row>
    <row r="24" spans="1:17" ht="20.25" x14ac:dyDescent="0.3">
      <c r="A24" s="11"/>
      <c r="B24" s="11" t="s">
        <v>178</v>
      </c>
      <c r="C24" s="6">
        <v>36</v>
      </c>
      <c r="D24" s="12">
        <v>2.3759999999999999</v>
      </c>
      <c r="E24" s="12">
        <v>0.432</v>
      </c>
      <c r="F24" s="12">
        <v>14.26</v>
      </c>
      <c r="G24" s="12">
        <v>61.488</v>
      </c>
      <c r="H24" s="12" t="s">
        <v>172</v>
      </c>
      <c r="I24" s="12">
        <v>7.1999999999999995E-2</v>
      </c>
      <c r="J24" s="12">
        <v>3.5999999999999997E-2</v>
      </c>
      <c r="K24" s="12">
        <v>0</v>
      </c>
      <c r="L24" s="12">
        <v>0</v>
      </c>
      <c r="M24" s="12">
        <v>12.6</v>
      </c>
      <c r="N24" s="12">
        <v>16.920000000000002</v>
      </c>
      <c r="O24" s="12">
        <v>56.88</v>
      </c>
      <c r="P24" s="12">
        <v>1.4039999999999999</v>
      </c>
      <c r="Q24" s="1"/>
    </row>
    <row r="25" spans="1:17" ht="20.25" x14ac:dyDescent="0.3">
      <c r="A25" s="6" t="s">
        <v>31</v>
      </c>
      <c r="B25" s="11"/>
      <c r="C25" s="10">
        <v>836</v>
      </c>
      <c r="D25" s="14">
        <f>SUM(D18:D24)</f>
        <v>25.473500000000001</v>
      </c>
      <c r="E25" s="14">
        <f>SUM(E18:E24)</f>
        <v>20.151999999999997</v>
      </c>
      <c r="F25" s="14">
        <f>SUM(F18:F24)</f>
        <v>104.46250000000002</v>
      </c>
      <c r="G25" s="14">
        <f>SUM(G18:G24)</f>
        <v>815.61799999999994</v>
      </c>
      <c r="H25" s="12"/>
      <c r="I25" s="14">
        <f t="shared" ref="I25:P25" si="1">SUM(I18:I24)</f>
        <v>0.51449999999999996</v>
      </c>
      <c r="J25" s="14">
        <f t="shared" si="1"/>
        <v>0.38724999999999998</v>
      </c>
      <c r="K25" s="14">
        <f t="shared" si="1"/>
        <v>293.5</v>
      </c>
      <c r="L25" s="14">
        <f t="shared" si="1"/>
        <v>42.28</v>
      </c>
      <c r="M25" s="14">
        <f t="shared" si="1"/>
        <v>150.5025</v>
      </c>
      <c r="N25" s="14">
        <f t="shared" si="1"/>
        <v>121.795</v>
      </c>
      <c r="O25" s="14">
        <f t="shared" si="1"/>
        <v>452.89</v>
      </c>
      <c r="P25" s="14">
        <f t="shared" si="1"/>
        <v>7.5977499999999996</v>
      </c>
      <c r="Q25" s="1"/>
    </row>
    <row r="26" spans="1:17" ht="20.25" x14ac:dyDescent="0.3">
      <c r="A26" s="10" t="s">
        <v>12</v>
      </c>
      <c r="B26" s="11" t="s">
        <v>34</v>
      </c>
      <c r="C26" s="38">
        <v>80</v>
      </c>
      <c r="D26" s="5">
        <v>1.48</v>
      </c>
      <c r="E26" s="5">
        <v>6.28</v>
      </c>
      <c r="F26" s="5">
        <v>4.93</v>
      </c>
      <c r="G26" s="5">
        <v>58.61</v>
      </c>
      <c r="H26" s="5" t="s">
        <v>35</v>
      </c>
      <c r="I26" s="5">
        <v>5.2999999999999999E-2</v>
      </c>
      <c r="J26" s="5">
        <v>0.04</v>
      </c>
      <c r="K26" s="5">
        <v>905.6</v>
      </c>
      <c r="L26" s="5">
        <v>3.52</v>
      </c>
      <c r="M26" s="5">
        <v>24.35</v>
      </c>
      <c r="N26" s="5">
        <v>23.44</v>
      </c>
      <c r="O26" s="5">
        <v>43.71</v>
      </c>
      <c r="P26" s="5">
        <v>0.56999999999999995</v>
      </c>
    </row>
    <row r="27" spans="1:17" ht="20.25" x14ac:dyDescent="0.3">
      <c r="A27" s="10" t="s">
        <v>40</v>
      </c>
      <c r="B27" s="11" t="s">
        <v>164</v>
      </c>
      <c r="C27" s="25">
        <v>95</v>
      </c>
      <c r="D27" s="5">
        <v>14.53</v>
      </c>
      <c r="E27" s="5">
        <v>14.05</v>
      </c>
      <c r="F27" s="5">
        <v>12.79</v>
      </c>
      <c r="G27" s="5">
        <v>160.11000000000001</v>
      </c>
      <c r="H27" s="5" t="s">
        <v>149</v>
      </c>
      <c r="I27" s="5">
        <v>0.06</v>
      </c>
      <c r="J27" s="5">
        <v>0.08</v>
      </c>
      <c r="K27" s="5">
        <v>5.98</v>
      </c>
      <c r="L27" s="5">
        <v>0.59</v>
      </c>
      <c r="M27" s="5">
        <v>27.57</v>
      </c>
      <c r="N27" s="5">
        <v>60.8</v>
      </c>
      <c r="O27" s="5">
        <v>136.80000000000001</v>
      </c>
      <c r="P27" s="5">
        <v>1.3</v>
      </c>
    </row>
    <row r="28" spans="1:17" ht="20.25" x14ac:dyDescent="0.3">
      <c r="A28" s="10" t="s">
        <v>16</v>
      </c>
      <c r="B28" s="11" t="s">
        <v>36</v>
      </c>
      <c r="C28" s="38" t="s">
        <v>27</v>
      </c>
      <c r="D28" s="5">
        <v>5.59</v>
      </c>
      <c r="E28" s="5">
        <v>4.91</v>
      </c>
      <c r="F28" s="5">
        <v>34.090000000000003</v>
      </c>
      <c r="G28" s="5">
        <v>203.45</v>
      </c>
      <c r="H28" s="5" t="s">
        <v>150</v>
      </c>
      <c r="I28" s="5">
        <v>0.122</v>
      </c>
      <c r="J28" s="5">
        <v>4.1000000000000002E-2</v>
      </c>
      <c r="K28" s="5">
        <v>18.41</v>
      </c>
      <c r="L28" s="5">
        <v>0</v>
      </c>
      <c r="M28" s="5">
        <v>27.27</v>
      </c>
      <c r="N28" s="5">
        <v>29.05</v>
      </c>
      <c r="O28" s="5">
        <v>134.05000000000001</v>
      </c>
      <c r="P28" s="5">
        <v>2.2999999999999998</v>
      </c>
    </row>
    <row r="29" spans="1:17" ht="20.25" x14ac:dyDescent="0.3">
      <c r="A29" s="11"/>
      <c r="B29" s="11" t="s">
        <v>148</v>
      </c>
      <c r="C29" s="5" t="s">
        <v>30</v>
      </c>
      <c r="D29" s="5">
        <v>1</v>
      </c>
      <c r="E29" s="5">
        <v>0.1</v>
      </c>
      <c r="F29" s="5">
        <v>15.7</v>
      </c>
      <c r="G29" s="5">
        <v>66.900000000000006</v>
      </c>
      <c r="H29" s="5" t="s">
        <v>151</v>
      </c>
      <c r="I29" s="5">
        <v>0.01</v>
      </c>
      <c r="J29" s="5">
        <v>0.03</v>
      </c>
      <c r="K29" s="5">
        <v>70</v>
      </c>
      <c r="L29" s="5">
        <v>0.32</v>
      </c>
      <c r="M29" s="5">
        <v>28</v>
      </c>
      <c r="N29" s="5">
        <v>18</v>
      </c>
      <c r="O29" s="5">
        <v>25</v>
      </c>
      <c r="P29" s="5">
        <v>0.57999999999999996</v>
      </c>
    </row>
    <row r="30" spans="1:17" ht="20.25" x14ac:dyDescent="0.3">
      <c r="A30" s="11"/>
      <c r="B30" s="11" t="s">
        <v>178</v>
      </c>
      <c r="C30" s="38">
        <v>25</v>
      </c>
      <c r="D30" s="5">
        <v>1.65</v>
      </c>
      <c r="E30" s="5">
        <v>0.3</v>
      </c>
      <c r="F30" s="5">
        <v>9.9</v>
      </c>
      <c r="G30" s="5">
        <v>42.7</v>
      </c>
      <c r="H30" s="5" t="s">
        <v>172</v>
      </c>
      <c r="I30" s="5">
        <v>0.05</v>
      </c>
      <c r="J30" s="5">
        <v>2.5000000000000001E-2</v>
      </c>
      <c r="K30" s="5">
        <v>0</v>
      </c>
      <c r="L30" s="5">
        <v>0</v>
      </c>
      <c r="M30" s="5">
        <v>8.75</v>
      </c>
      <c r="N30" s="5">
        <v>11.75</v>
      </c>
      <c r="O30" s="5">
        <v>39.5</v>
      </c>
      <c r="P30" s="5">
        <v>0.97499999999999998</v>
      </c>
    </row>
    <row r="31" spans="1:17" ht="20.25" x14ac:dyDescent="0.3">
      <c r="A31" s="11"/>
      <c r="B31" s="11" t="s">
        <v>17</v>
      </c>
      <c r="C31" s="38" t="s">
        <v>101</v>
      </c>
      <c r="D31" s="5">
        <v>2.66</v>
      </c>
      <c r="E31" s="5">
        <v>0.28000000000000003</v>
      </c>
      <c r="F31" s="5">
        <v>17.22</v>
      </c>
      <c r="G31" s="5">
        <v>82.04</v>
      </c>
      <c r="H31" s="5" t="s">
        <v>170</v>
      </c>
      <c r="I31" s="5">
        <v>3.5000000000000003E-2</v>
      </c>
      <c r="J31" s="5">
        <v>1.0999999999999999E-2</v>
      </c>
      <c r="K31" s="5">
        <v>0</v>
      </c>
      <c r="L31" s="5">
        <v>0</v>
      </c>
      <c r="M31" s="5">
        <v>7</v>
      </c>
      <c r="N31" s="5">
        <v>4.9000000000000004</v>
      </c>
      <c r="O31" s="5">
        <v>22.75</v>
      </c>
      <c r="P31" s="5">
        <v>0.38500000000000001</v>
      </c>
    </row>
    <row r="32" spans="1:17" ht="20.25" x14ac:dyDescent="0.3">
      <c r="A32" s="11" t="s">
        <v>19</v>
      </c>
      <c r="B32" s="11"/>
      <c r="C32" s="17">
        <v>585</v>
      </c>
      <c r="D32" s="18">
        <f>SUM(D26:D31)</f>
        <v>26.909999999999997</v>
      </c>
      <c r="E32" s="18">
        <f>SUM(E26:E31)</f>
        <v>25.920000000000005</v>
      </c>
      <c r="F32" s="18">
        <f>SUM(F26:F31)</f>
        <v>94.63000000000001</v>
      </c>
      <c r="G32" s="18">
        <f>SUM(G26:G31)</f>
        <v>613.81000000000006</v>
      </c>
      <c r="H32" s="18"/>
      <c r="I32" s="18">
        <f t="shared" ref="I32:P32" si="2">SUM(I26:I31)</f>
        <v>0.32999999999999996</v>
      </c>
      <c r="J32" s="18">
        <f t="shared" si="2"/>
        <v>0.22700000000000001</v>
      </c>
      <c r="K32" s="18">
        <f t="shared" si="2"/>
        <v>999.99</v>
      </c>
      <c r="L32" s="18">
        <f t="shared" si="2"/>
        <v>4.4300000000000006</v>
      </c>
      <c r="M32" s="18">
        <f t="shared" si="2"/>
        <v>122.94</v>
      </c>
      <c r="N32" s="18">
        <f t="shared" si="2"/>
        <v>147.94</v>
      </c>
      <c r="O32" s="18">
        <f t="shared" si="2"/>
        <v>401.81000000000006</v>
      </c>
      <c r="P32" s="18">
        <f t="shared" si="2"/>
        <v>6.1099999999999994</v>
      </c>
    </row>
    <row r="33" spans="1:16" ht="20.25" x14ac:dyDescent="0.3">
      <c r="A33" s="10" t="s">
        <v>23</v>
      </c>
      <c r="B33" s="11" t="s">
        <v>41</v>
      </c>
      <c r="C33" s="5" t="s">
        <v>21</v>
      </c>
      <c r="D33" s="5">
        <v>1.3</v>
      </c>
      <c r="E33" s="5">
        <v>4.2</v>
      </c>
      <c r="F33" s="5">
        <v>6.8</v>
      </c>
      <c r="G33" s="5">
        <v>71.400000000000006</v>
      </c>
      <c r="H33" s="5" t="s">
        <v>42</v>
      </c>
      <c r="I33" s="5">
        <v>0.02</v>
      </c>
      <c r="J33" s="5">
        <v>0.01</v>
      </c>
      <c r="K33" s="5">
        <v>20.7</v>
      </c>
      <c r="L33" s="5">
        <v>4.13</v>
      </c>
      <c r="M33" s="5">
        <v>22</v>
      </c>
      <c r="N33" s="5">
        <v>17</v>
      </c>
      <c r="O33" s="5">
        <v>33</v>
      </c>
      <c r="P33" s="5">
        <v>0.93</v>
      </c>
    </row>
    <row r="34" spans="1:16" ht="20.25" x14ac:dyDescent="0.3">
      <c r="A34" s="11"/>
      <c r="B34" s="11" t="s">
        <v>181</v>
      </c>
      <c r="C34" s="38" t="s">
        <v>182</v>
      </c>
      <c r="D34" s="5">
        <v>2.04</v>
      </c>
      <c r="E34" s="5">
        <v>5.97</v>
      </c>
      <c r="F34" s="5">
        <v>10.3</v>
      </c>
      <c r="G34" s="5">
        <v>103.18</v>
      </c>
      <c r="H34" s="5" t="s">
        <v>207</v>
      </c>
      <c r="I34" s="5">
        <v>0.06</v>
      </c>
      <c r="J34" s="5">
        <v>4.9000000000000002E-2</v>
      </c>
      <c r="K34" s="5">
        <v>129.94</v>
      </c>
      <c r="L34" s="5">
        <v>8.52</v>
      </c>
      <c r="M34" s="5">
        <v>28.28</v>
      </c>
      <c r="N34" s="5">
        <v>19.53</v>
      </c>
      <c r="O34" s="5">
        <v>50.07</v>
      </c>
      <c r="P34" s="5">
        <v>0.7</v>
      </c>
    </row>
    <row r="35" spans="1:16" ht="20.25" x14ac:dyDescent="0.3">
      <c r="A35" s="11"/>
      <c r="B35" s="11" t="s">
        <v>45</v>
      </c>
      <c r="C35" s="38">
        <v>200</v>
      </c>
      <c r="D35" s="5">
        <v>16.399999999999999</v>
      </c>
      <c r="E35" s="5">
        <v>24.67</v>
      </c>
      <c r="F35" s="5">
        <v>4</v>
      </c>
      <c r="G35" s="5">
        <v>421.33</v>
      </c>
      <c r="H35" s="5" t="s">
        <v>174</v>
      </c>
      <c r="I35" s="5">
        <v>0.09</v>
      </c>
      <c r="J35" s="5">
        <v>0.61</v>
      </c>
      <c r="K35" s="5">
        <v>296</v>
      </c>
      <c r="L35" s="5">
        <v>0.49</v>
      </c>
      <c r="M35" s="5">
        <v>478.67</v>
      </c>
      <c r="N35" s="5">
        <v>34.67</v>
      </c>
      <c r="O35" s="5">
        <v>444</v>
      </c>
      <c r="P35" s="5">
        <v>2.97</v>
      </c>
    </row>
    <row r="36" spans="1:16" ht="20.25" x14ac:dyDescent="0.3">
      <c r="A36" s="11"/>
      <c r="B36" s="11" t="s">
        <v>38</v>
      </c>
      <c r="C36" s="5" t="s">
        <v>30</v>
      </c>
      <c r="D36" s="5">
        <v>5.84</v>
      </c>
      <c r="E36" s="5">
        <v>4.68</v>
      </c>
      <c r="F36" s="5">
        <v>16.3</v>
      </c>
      <c r="G36" s="5">
        <v>130.38999999999999</v>
      </c>
      <c r="H36" s="5" t="s">
        <v>39</v>
      </c>
      <c r="I36" s="5">
        <v>0.06</v>
      </c>
      <c r="J36" s="5">
        <v>0.24</v>
      </c>
      <c r="K36" s="5">
        <v>26.44</v>
      </c>
      <c r="L36" s="5">
        <v>1.04</v>
      </c>
      <c r="M36" s="5">
        <v>214.35</v>
      </c>
      <c r="N36" s="5">
        <v>31.2</v>
      </c>
      <c r="O36" s="5">
        <v>167.2</v>
      </c>
      <c r="P36" s="5">
        <v>0.57999999999999996</v>
      </c>
    </row>
    <row r="37" spans="1:16" ht="20.25" x14ac:dyDescent="0.3">
      <c r="A37" s="11"/>
      <c r="B37" s="11" t="s">
        <v>17</v>
      </c>
      <c r="C37" s="38">
        <v>50</v>
      </c>
      <c r="D37" s="5">
        <v>3.8</v>
      </c>
      <c r="E37" s="5">
        <v>0.4</v>
      </c>
      <c r="F37" s="5">
        <v>24.6</v>
      </c>
      <c r="G37" s="5">
        <v>117.2</v>
      </c>
      <c r="H37" s="5" t="s">
        <v>170</v>
      </c>
      <c r="I37" s="5">
        <v>5.5E-2</v>
      </c>
      <c r="J37" s="5">
        <v>1.4999999999999999E-2</v>
      </c>
      <c r="K37" s="5">
        <v>0</v>
      </c>
      <c r="L37" s="5">
        <v>0</v>
      </c>
      <c r="M37" s="5">
        <v>10</v>
      </c>
      <c r="N37" s="5">
        <v>7</v>
      </c>
      <c r="O37" s="5">
        <v>32.5</v>
      </c>
      <c r="P37" s="5">
        <v>0.55000000000000004</v>
      </c>
    </row>
    <row r="38" spans="1:16" ht="20.25" x14ac:dyDescent="0.3">
      <c r="A38" s="11"/>
      <c r="B38" s="11" t="s">
        <v>178</v>
      </c>
      <c r="C38" s="38">
        <v>36</v>
      </c>
      <c r="D38" s="5">
        <v>2.3759999999999999</v>
      </c>
      <c r="E38" s="5">
        <v>0.432</v>
      </c>
      <c r="F38" s="5">
        <v>14.26</v>
      </c>
      <c r="G38" s="5">
        <v>61.488</v>
      </c>
      <c r="H38" s="5" t="s">
        <v>172</v>
      </c>
      <c r="I38" s="5">
        <v>7.1999999999999995E-2</v>
      </c>
      <c r="J38" s="5">
        <v>3.5999999999999997E-2</v>
      </c>
      <c r="K38" s="5">
        <v>0</v>
      </c>
      <c r="L38" s="5">
        <v>0</v>
      </c>
      <c r="M38" s="5">
        <v>12.6</v>
      </c>
      <c r="N38" s="5">
        <v>16.920000000000002</v>
      </c>
      <c r="O38" s="5">
        <v>56.88</v>
      </c>
      <c r="P38" s="5">
        <v>1.4039999999999999</v>
      </c>
    </row>
    <row r="39" spans="1:16" ht="20.25" x14ac:dyDescent="0.3">
      <c r="A39" s="11"/>
      <c r="B39" s="11" t="s">
        <v>199</v>
      </c>
      <c r="C39" s="5" t="s">
        <v>48</v>
      </c>
      <c r="D39" s="5">
        <v>0.44</v>
      </c>
      <c r="E39" s="5">
        <v>0.33</v>
      </c>
      <c r="F39" s="5">
        <v>11.33</v>
      </c>
      <c r="G39" s="5">
        <v>50.05</v>
      </c>
      <c r="H39" s="5" t="s">
        <v>171</v>
      </c>
      <c r="I39" s="5">
        <v>2.1999999999999999E-2</v>
      </c>
      <c r="J39" s="5">
        <v>3.3000000000000002E-2</v>
      </c>
      <c r="K39" s="5">
        <v>2.2000000000000002</v>
      </c>
      <c r="L39" s="5">
        <v>5.5</v>
      </c>
      <c r="M39" s="5">
        <v>20.9</v>
      </c>
      <c r="N39" s="5">
        <v>13.2</v>
      </c>
      <c r="O39" s="5">
        <v>17.600000000000001</v>
      </c>
      <c r="P39" s="5">
        <v>2.5299999999999998</v>
      </c>
    </row>
    <row r="40" spans="1:16" ht="20.25" x14ac:dyDescent="0.3">
      <c r="A40" s="11" t="s">
        <v>31</v>
      </c>
      <c r="B40" s="11"/>
      <c r="C40" s="17">
        <v>916</v>
      </c>
      <c r="D40" s="18">
        <f>SUM(D33:D39)</f>
        <v>32.195999999999998</v>
      </c>
      <c r="E40" s="18">
        <f>SUM(E33:E39)</f>
        <v>40.682000000000002</v>
      </c>
      <c r="F40" s="18">
        <f>SUM(F33:F39)</f>
        <v>87.59</v>
      </c>
      <c r="G40" s="18">
        <f>SUM(G33:G39)</f>
        <v>955.03800000000001</v>
      </c>
      <c r="H40" s="18"/>
      <c r="I40" s="18">
        <f t="shared" ref="I40:P40" si="3">SUM(I33:I39)</f>
        <v>0.379</v>
      </c>
      <c r="J40" s="18">
        <f t="shared" si="3"/>
        <v>0.9930000000000001</v>
      </c>
      <c r="K40" s="18">
        <f t="shared" si="3"/>
        <v>475.28</v>
      </c>
      <c r="L40" s="18">
        <f t="shared" si="3"/>
        <v>19.68</v>
      </c>
      <c r="M40" s="18">
        <f t="shared" si="3"/>
        <v>786.80000000000007</v>
      </c>
      <c r="N40" s="18">
        <f t="shared" si="3"/>
        <v>139.52000000000001</v>
      </c>
      <c r="O40" s="18">
        <f t="shared" si="3"/>
        <v>801.25</v>
      </c>
      <c r="P40" s="18">
        <f t="shared" si="3"/>
        <v>9.6639999999999997</v>
      </c>
    </row>
  </sheetData>
  <mergeCells count="15">
    <mergeCell ref="J2:K2"/>
    <mergeCell ref="J3:N3"/>
    <mergeCell ref="J4:N4"/>
    <mergeCell ref="B7:M7"/>
    <mergeCell ref="B8:M8"/>
    <mergeCell ref="D10:F10"/>
    <mergeCell ref="A10:A11"/>
    <mergeCell ref="I10:I11"/>
    <mergeCell ref="J10:J11"/>
    <mergeCell ref="K10:K11"/>
    <mergeCell ref="P10:P11"/>
    <mergeCell ref="L10:L11"/>
    <mergeCell ref="M10:M11"/>
    <mergeCell ref="N10:N11"/>
    <mergeCell ref="O10:O11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13" zoomScale="87" zoomScaleNormal="87" workbookViewId="0">
      <selection activeCell="A34" sqref="A34:P37"/>
    </sheetView>
  </sheetViews>
  <sheetFormatPr defaultRowHeight="15" x14ac:dyDescent="0.25"/>
  <cols>
    <col min="1" max="1" width="22.28515625" customWidth="1"/>
    <col min="2" max="2" width="50.42578125" customWidth="1"/>
    <col min="3" max="3" width="11.140625" customWidth="1"/>
    <col min="4" max="4" width="10.7109375" customWidth="1"/>
    <col min="5" max="5" width="10.140625" customWidth="1"/>
    <col min="6" max="6" width="12.5703125" customWidth="1"/>
    <col min="7" max="7" width="15.140625" customWidth="1"/>
    <col min="8" max="8" width="15.28515625" customWidth="1"/>
    <col min="9" max="10" width="9.5703125" customWidth="1"/>
    <col min="11" max="11" width="12.140625" customWidth="1"/>
    <col min="12" max="12" width="9.5703125" customWidth="1"/>
    <col min="13" max="13" width="10.42578125" customWidth="1"/>
    <col min="14" max="14" width="10.7109375" customWidth="1"/>
    <col min="15" max="15" width="10.42578125" customWidth="1"/>
    <col min="16" max="16" width="9.5703125" customWidth="1"/>
  </cols>
  <sheetData>
    <row r="2" spans="1:16" ht="20.25" x14ac:dyDescent="0.3">
      <c r="A2" s="50" t="s">
        <v>0</v>
      </c>
      <c r="B2" s="10" t="s">
        <v>1</v>
      </c>
      <c r="C2" s="10" t="s">
        <v>2</v>
      </c>
      <c r="D2" s="51" t="s">
        <v>3</v>
      </c>
      <c r="E2" s="51"/>
      <c r="F2" s="51"/>
      <c r="G2" s="10" t="s">
        <v>4</v>
      </c>
      <c r="H2" s="10" t="s">
        <v>5</v>
      </c>
      <c r="I2" s="50" t="s">
        <v>137</v>
      </c>
      <c r="J2" s="50" t="s">
        <v>138</v>
      </c>
      <c r="K2" s="50" t="s">
        <v>139</v>
      </c>
      <c r="L2" s="50" t="s">
        <v>140</v>
      </c>
      <c r="M2" s="50" t="s">
        <v>141</v>
      </c>
      <c r="N2" s="50" t="s">
        <v>142</v>
      </c>
      <c r="O2" s="50" t="s">
        <v>143</v>
      </c>
      <c r="P2" s="50" t="s">
        <v>144</v>
      </c>
    </row>
    <row r="3" spans="1:16" ht="20.25" x14ac:dyDescent="0.3">
      <c r="A3" s="50"/>
      <c r="B3" s="10" t="s">
        <v>6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50"/>
      <c r="J3" s="50"/>
      <c r="K3" s="50"/>
      <c r="L3" s="50"/>
      <c r="M3" s="50"/>
      <c r="N3" s="50"/>
      <c r="O3" s="50"/>
      <c r="P3" s="50"/>
    </row>
    <row r="4" spans="1:16" ht="20.25" x14ac:dyDescent="0.3">
      <c r="A4" s="10" t="s">
        <v>12</v>
      </c>
      <c r="B4" s="11" t="s">
        <v>162</v>
      </c>
      <c r="C4" s="26" t="s">
        <v>152</v>
      </c>
      <c r="D4" s="12">
        <v>1.25</v>
      </c>
      <c r="E4" s="12">
        <v>4.1500000000000004</v>
      </c>
      <c r="F4" s="12">
        <v>4.3600000000000003</v>
      </c>
      <c r="G4" s="12">
        <v>81.5</v>
      </c>
      <c r="H4" s="12" t="s">
        <v>98</v>
      </c>
      <c r="I4" s="22">
        <v>0.02</v>
      </c>
      <c r="J4" s="22">
        <v>0.02</v>
      </c>
      <c r="K4" s="22">
        <v>1.76</v>
      </c>
      <c r="L4" s="22">
        <v>22.35</v>
      </c>
      <c r="M4" s="22">
        <v>71.09</v>
      </c>
      <c r="N4" s="22">
        <v>13.01</v>
      </c>
      <c r="O4" s="22">
        <v>26.33</v>
      </c>
      <c r="P4" s="22">
        <v>0.65</v>
      </c>
    </row>
    <row r="5" spans="1:16" ht="20.25" x14ac:dyDescent="0.3">
      <c r="A5" s="10" t="s">
        <v>49</v>
      </c>
      <c r="B5" s="16" t="s">
        <v>163</v>
      </c>
      <c r="C5" s="26">
        <v>90</v>
      </c>
      <c r="D5" s="12">
        <v>12.13</v>
      </c>
      <c r="E5" s="12">
        <v>13.48</v>
      </c>
      <c r="F5" s="12">
        <v>13.87</v>
      </c>
      <c r="G5" s="12">
        <v>247.95</v>
      </c>
      <c r="H5" s="12" t="s">
        <v>50</v>
      </c>
      <c r="I5" s="22">
        <v>0.19</v>
      </c>
      <c r="J5" s="22">
        <v>0.19</v>
      </c>
      <c r="K5" s="22">
        <v>35.43</v>
      </c>
      <c r="L5" s="22">
        <v>1.92</v>
      </c>
      <c r="M5" s="22">
        <v>30.57</v>
      </c>
      <c r="N5" s="22">
        <v>23.92</v>
      </c>
      <c r="O5" s="22">
        <v>181.08</v>
      </c>
      <c r="P5" s="22">
        <v>3.87</v>
      </c>
    </row>
    <row r="6" spans="1:16" ht="20.25" x14ac:dyDescent="0.3">
      <c r="A6" s="10" t="s">
        <v>16</v>
      </c>
      <c r="B6" s="11" t="s">
        <v>51</v>
      </c>
      <c r="C6" s="25">
        <v>150</v>
      </c>
      <c r="D6" s="12">
        <v>3.49</v>
      </c>
      <c r="E6" s="12">
        <v>3.6749999999999998</v>
      </c>
      <c r="F6" s="12">
        <v>35.44</v>
      </c>
      <c r="G6" s="12">
        <v>188.52</v>
      </c>
      <c r="H6" s="12" t="s">
        <v>52</v>
      </c>
      <c r="I6" s="22">
        <v>2.5000000000000001E-2</v>
      </c>
      <c r="J6" s="22">
        <v>0.03</v>
      </c>
      <c r="K6" s="22">
        <v>13.5</v>
      </c>
      <c r="L6" s="22">
        <v>0</v>
      </c>
      <c r="M6" s="22">
        <v>10.94</v>
      </c>
      <c r="N6" s="22">
        <v>23.69</v>
      </c>
      <c r="O6" s="22">
        <v>71.48</v>
      </c>
      <c r="P6" s="22">
        <v>0.5</v>
      </c>
    </row>
    <row r="7" spans="1:16" ht="20.25" x14ac:dyDescent="0.3">
      <c r="A7" s="11"/>
      <c r="B7" s="11" t="s">
        <v>29</v>
      </c>
      <c r="C7" s="25" t="s">
        <v>30</v>
      </c>
      <c r="D7" s="12">
        <v>1</v>
      </c>
      <c r="E7" s="12">
        <v>0.2</v>
      </c>
      <c r="F7" s="12">
        <v>20.2</v>
      </c>
      <c r="G7" s="12">
        <v>92</v>
      </c>
      <c r="H7" s="12" t="s">
        <v>169</v>
      </c>
      <c r="I7" s="22">
        <v>0.02</v>
      </c>
      <c r="J7" s="22">
        <v>0.02</v>
      </c>
      <c r="K7" s="22">
        <v>0</v>
      </c>
      <c r="L7" s="22">
        <v>4</v>
      </c>
      <c r="M7" s="22">
        <v>14</v>
      </c>
      <c r="N7" s="22">
        <v>8</v>
      </c>
      <c r="O7" s="22">
        <v>14</v>
      </c>
      <c r="P7" s="22">
        <v>2.8</v>
      </c>
    </row>
    <row r="8" spans="1:16" ht="20.25" x14ac:dyDescent="0.3">
      <c r="A8" s="11"/>
      <c r="B8" s="11" t="s">
        <v>17</v>
      </c>
      <c r="C8" s="25" t="s">
        <v>101</v>
      </c>
      <c r="D8" s="12">
        <v>2.66</v>
      </c>
      <c r="E8" s="12">
        <v>0.28000000000000003</v>
      </c>
      <c r="F8" s="12">
        <v>17.22</v>
      </c>
      <c r="G8" s="12">
        <v>82.04</v>
      </c>
      <c r="H8" s="12" t="s">
        <v>170</v>
      </c>
      <c r="I8" s="22">
        <v>3.5000000000000003E-2</v>
      </c>
      <c r="J8" s="22">
        <v>1.0999999999999999E-2</v>
      </c>
      <c r="K8" s="22">
        <v>0</v>
      </c>
      <c r="L8" s="22">
        <v>0</v>
      </c>
      <c r="M8" s="22">
        <v>7</v>
      </c>
      <c r="N8" s="22">
        <v>4.9000000000000004</v>
      </c>
      <c r="O8" s="22">
        <v>22.75</v>
      </c>
      <c r="P8" s="22">
        <v>0.38500000000000001</v>
      </c>
    </row>
    <row r="9" spans="1:16" ht="20.25" x14ac:dyDescent="0.3">
      <c r="A9" s="6" t="s">
        <v>19</v>
      </c>
      <c r="B9" s="11"/>
      <c r="C9" s="24">
        <v>555</v>
      </c>
      <c r="D9" s="14">
        <f>SUM(D4:D8)</f>
        <v>20.53</v>
      </c>
      <c r="E9" s="14">
        <f>SUM(E4:E8)</f>
        <v>21.785000000000004</v>
      </c>
      <c r="F9" s="14">
        <f>SUM(F4:F8)</f>
        <v>91.09</v>
      </c>
      <c r="G9" s="14">
        <f>SUM(G4:G8)</f>
        <v>692.01</v>
      </c>
      <c r="H9" s="14"/>
      <c r="I9" s="23">
        <f t="shared" ref="I9:P9" si="0">SUM(I4:I8)</f>
        <v>0.29000000000000004</v>
      </c>
      <c r="J9" s="23">
        <f t="shared" si="0"/>
        <v>0.27100000000000002</v>
      </c>
      <c r="K9" s="23">
        <f t="shared" si="0"/>
        <v>50.69</v>
      </c>
      <c r="L9" s="23">
        <f t="shared" si="0"/>
        <v>28.270000000000003</v>
      </c>
      <c r="M9" s="23">
        <f t="shared" si="0"/>
        <v>133.6</v>
      </c>
      <c r="N9" s="23">
        <f t="shared" si="0"/>
        <v>73.52000000000001</v>
      </c>
      <c r="O9" s="23">
        <f t="shared" si="0"/>
        <v>315.64000000000004</v>
      </c>
      <c r="P9" s="23">
        <f t="shared" si="0"/>
        <v>8.2050000000000001</v>
      </c>
    </row>
    <row r="10" spans="1:16" ht="20.25" x14ac:dyDescent="0.3">
      <c r="A10" s="10" t="s">
        <v>23</v>
      </c>
      <c r="B10" s="11" t="s">
        <v>53</v>
      </c>
      <c r="C10" s="25" t="s">
        <v>21</v>
      </c>
      <c r="D10" s="12">
        <v>2.34</v>
      </c>
      <c r="E10" s="12">
        <v>4.83</v>
      </c>
      <c r="F10" s="12">
        <v>2.7</v>
      </c>
      <c r="G10" s="12">
        <v>62.93</v>
      </c>
      <c r="H10" s="12" t="s">
        <v>54</v>
      </c>
      <c r="I10" s="22">
        <v>0.05</v>
      </c>
      <c r="J10" s="22">
        <v>0.16</v>
      </c>
      <c r="K10" s="22">
        <v>71.400000000000006</v>
      </c>
      <c r="L10" s="22">
        <v>1.56</v>
      </c>
      <c r="M10" s="22">
        <v>32.85</v>
      </c>
      <c r="N10" s="22">
        <v>11.11</v>
      </c>
      <c r="O10" s="22">
        <v>88.83</v>
      </c>
      <c r="P10" s="22">
        <v>1.17</v>
      </c>
    </row>
    <row r="11" spans="1:16" ht="20.25" x14ac:dyDescent="0.3">
      <c r="A11" s="11"/>
      <c r="B11" s="11" t="s">
        <v>55</v>
      </c>
      <c r="C11" s="25">
        <v>250</v>
      </c>
      <c r="D11" s="12">
        <v>5.1100000000000003</v>
      </c>
      <c r="E11" s="12">
        <v>3.7250000000000001</v>
      </c>
      <c r="F11" s="12">
        <v>18.037500000000001</v>
      </c>
      <c r="G11" s="12">
        <v>126.41</v>
      </c>
      <c r="H11" s="12" t="s">
        <v>56</v>
      </c>
      <c r="I11" s="22">
        <v>0.17499999999999999</v>
      </c>
      <c r="J11" s="22">
        <v>6.25E-2</v>
      </c>
      <c r="K11" s="22">
        <v>170.64</v>
      </c>
      <c r="L11" s="22">
        <v>4.66</v>
      </c>
      <c r="M11" s="22">
        <v>37.65</v>
      </c>
      <c r="N11" s="22">
        <v>34.325000000000003</v>
      </c>
      <c r="O11" s="22">
        <v>96.224999999999994</v>
      </c>
      <c r="P11" s="22">
        <v>1.7749999999999999</v>
      </c>
    </row>
    <row r="12" spans="1:16" ht="20.25" x14ac:dyDescent="0.3">
      <c r="A12" s="11"/>
      <c r="B12" s="11" t="s">
        <v>153</v>
      </c>
      <c r="C12" s="25">
        <v>200</v>
      </c>
      <c r="D12" s="12">
        <v>15.41</v>
      </c>
      <c r="E12" s="12">
        <v>21.91</v>
      </c>
      <c r="F12" s="12">
        <v>13.2</v>
      </c>
      <c r="G12" s="12">
        <v>366.07</v>
      </c>
      <c r="H12" s="12" t="s">
        <v>208</v>
      </c>
      <c r="I12" s="22">
        <v>8.0000000000000002E-3</v>
      </c>
      <c r="J12" s="22">
        <v>0.19</v>
      </c>
      <c r="K12" s="22">
        <v>103</v>
      </c>
      <c r="L12" s="22">
        <v>28.91</v>
      </c>
      <c r="M12" s="22">
        <v>84</v>
      </c>
      <c r="N12" s="22">
        <v>48</v>
      </c>
      <c r="O12" s="22">
        <v>233</v>
      </c>
      <c r="P12" s="22">
        <v>3.67</v>
      </c>
    </row>
    <row r="13" spans="1:16" ht="20.25" x14ac:dyDescent="0.3">
      <c r="A13" s="11"/>
      <c r="B13" s="11" t="s">
        <v>94</v>
      </c>
      <c r="C13" s="25" t="s">
        <v>30</v>
      </c>
      <c r="D13" s="12">
        <v>5.0199999999999996</v>
      </c>
      <c r="E13" s="12">
        <v>3.63</v>
      </c>
      <c r="F13" s="12">
        <v>13.86</v>
      </c>
      <c r="G13" s="12">
        <v>107.73</v>
      </c>
      <c r="H13" s="12" t="s">
        <v>134</v>
      </c>
      <c r="I13" s="22">
        <v>0.03</v>
      </c>
      <c r="J13" s="22">
        <v>0.21</v>
      </c>
      <c r="K13" s="22">
        <v>22.08</v>
      </c>
      <c r="L13" s="22">
        <v>1.2</v>
      </c>
      <c r="M13" s="22">
        <v>179.8</v>
      </c>
      <c r="N13" s="22">
        <v>28.33</v>
      </c>
      <c r="O13" s="22">
        <v>139.69999999999999</v>
      </c>
      <c r="P13" s="22">
        <v>1.57</v>
      </c>
    </row>
    <row r="14" spans="1:16" ht="20.25" x14ac:dyDescent="0.3">
      <c r="A14" s="11"/>
      <c r="B14" s="11" t="s">
        <v>17</v>
      </c>
      <c r="C14" s="25">
        <v>50</v>
      </c>
      <c r="D14" s="12">
        <v>3.8</v>
      </c>
      <c r="E14" s="12">
        <v>0.4</v>
      </c>
      <c r="F14" s="12">
        <v>24.6</v>
      </c>
      <c r="G14" s="12">
        <v>117.2</v>
      </c>
      <c r="H14" s="12" t="s">
        <v>170</v>
      </c>
      <c r="I14" s="22">
        <v>5.5E-2</v>
      </c>
      <c r="J14" s="22">
        <v>1.4999999999999999E-2</v>
      </c>
      <c r="K14" s="22">
        <v>0</v>
      </c>
      <c r="L14" s="22">
        <v>0</v>
      </c>
      <c r="M14" s="22">
        <v>10</v>
      </c>
      <c r="N14" s="22">
        <v>7</v>
      </c>
      <c r="O14" s="22">
        <v>32.5</v>
      </c>
      <c r="P14" s="22">
        <v>0.55000000000000004</v>
      </c>
    </row>
    <row r="15" spans="1:16" ht="20.25" x14ac:dyDescent="0.3">
      <c r="A15" s="11"/>
      <c r="B15" s="11" t="s">
        <v>178</v>
      </c>
      <c r="C15" s="25">
        <v>36</v>
      </c>
      <c r="D15" s="12">
        <v>2.3759999999999999</v>
      </c>
      <c r="E15" s="12">
        <v>0.432</v>
      </c>
      <c r="F15" s="12">
        <v>14.26</v>
      </c>
      <c r="G15" s="12">
        <v>61.488</v>
      </c>
      <c r="H15" s="12" t="s">
        <v>172</v>
      </c>
      <c r="I15" s="22">
        <v>7.1999999999999995E-2</v>
      </c>
      <c r="J15" s="22">
        <v>3.5999999999999997E-2</v>
      </c>
      <c r="K15" s="22">
        <v>0</v>
      </c>
      <c r="L15" s="22">
        <v>0</v>
      </c>
      <c r="M15" s="22">
        <v>12.6</v>
      </c>
      <c r="N15" s="22">
        <v>16.920000000000002</v>
      </c>
      <c r="O15" s="22">
        <v>56.88</v>
      </c>
      <c r="P15" s="22">
        <v>1.4039999999999999</v>
      </c>
    </row>
    <row r="16" spans="1:16" ht="20.25" x14ac:dyDescent="0.3">
      <c r="A16" s="11"/>
      <c r="B16" s="11" t="s">
        <v>200</v>
      </c>
      <c r="C16" s="25">
        <v>110</v>
      </c>
      <c r="D16" s="12">
        <v>1.5</v>
      </c>
      <c r="E16" s="12">
        <v>5.5</v>
      </c>
      <c r="F16" s="12">
        <v>23.1</v>
      </c>
      <c r="G16" s="12">
        <v>103.95</v>
      </c>
      <c r="H16" s="12" t="s">
        <v>171</v>
      </c>
      <c r="I16" s="22">
        <v>4.3999999999999997E-2</v>
      </c>
      <c r="J16" s="22">
        <v>3.3000000000000002E-2</v>
      </c>
      <c r="K16" s="22">
        <v>0</v>
      </c>
      <c r="L16" s="22">
        <v>11</v>
      </c>
      <c r="M16" s="22">
        <v>8.8000000000000007</v>
      </c>
      <c r="N16" s="22">
        <v>48.4</v>
      </c>
      <c r="O16" s="22">
        <v>30.2</v>
      </c>
      <c r="P16" s="22">
        <v>0.66</v>
      </c>
    </row>
    <row r="17" spans="1:16" ht="20.25" x14ac:dyDescent="0.3">
      <c r="A17" s="6" t="s">
        <v>31</v>
      </c>
      <c r="B17" s="11"/>
      <c r="C17" s="24">
        <v>906</v>
      </c>
      <c r="D17" s="14">
        <f>SUM(D10:D16)</f>
        <v>35.555999999999997</v>
      </c>
      <c r="E17" s="14">
        <f>SUM(E10:E16)</f>
        <v>40.427</v>
      </c>
      <c r="F17" s="14">
        <f>SUM(F10:F16)</f>
        <v>109.75750000000002</v>
      </c>
      <c r="G17" s="14">
        <f>SUM(G10:G16)</f>
        <v>945.77800000000002</v>
      </c>
      <c r="H17" s="14"/>
      <c r="I17" s="23">
        <f t="shared" ref="I17:P17" si="1">SUM(I10:I16)</f>
        <v>0.434</v>
      </c>
      <c r="J17" s="23">
        <f t="shared" si="1"/>
        <v>0.70650000000000002</v>
      </c>
      <c r="K17" s="23">
        <f t="shared" si="1"/>
        <v>367.11999999999995</v>
      </c>
      <c r="L17" s="23">
        <f t="shared" si="1"/>
        <v>47.330000000000005</v>
      </c>
      <c r="M17" s="23">
        <f t="shared" si="1"/>
        <v>365.70000000000005</v>
      </c>
      <c r="N17" s="23">
        <f t="shared" si="1"/>
        <v>194.08500000000001</v>
      </c>
      <c r="O17" s="23">
        <f t="shared" si="1"/>
        <v>677.33500000000004</v>
      </c>
      <c r="P17" s="23">
        <f t="shared" si="1"/>
        <v>10.799000000000001</v>
      </c>
    </row>
    <row r="18" spans="1:16" ht="20.25" x14ac:dyDescent="0.3">
      <c r="A18" s="10" t="s">
        <v>12</v>
      </c>
      <c r="B18" s="11" t="s">
        <v>154</v>
      </c>
      <c r="C18" s="25">
        <v>80</v>
      </c>
      <c r="D18" s="5">
        <v>1.6</v>
      </c>
      <c r="E18" s="5">
        <v>5.6</v>
      </c>
      <c r="F18" s="5">
        <v>8</v>
      </c>
      <c r="G18" s="5">
        <v>90.67</v>
      </c>
      <c r="H18" s="5" t="s">
        <v>155</v>
      </c>
      <c r="I18" s="20">
        <v>0.04</v>
      </c>
      <c r="J18" s="20">
        <v>0.04</v>
      </c>
      <c r="K18" s="20">
        <v>746.7</v>
      </c>
      <c r="L18" s="20">
        <v>4.3099999999999996</v>
      </c>
      <c r="M18" s="20">
        <v>24</v>
      </c>
      <c r="N18" s="20">
        <v>30.67</v>
      </c>
      <c r="O18" s="20">
        <v>49.33</v>
      </c>
      <c r="P18" s="20">
        <v>0.87</v>
      </c>
    </row>
    <row r="19" spans="1:16" ht="20.25" x14ac:dyDescent="0.3">
      <c r="A19" s="10" t="s">
        <v>59</v>
      </c>
      <c r="B19" s="11" t="s">
        <v>60</v>
      </c>
      <c r="C19" s="25" t="s">
        <v>183</v>
      </c>
      <c r="D19" s="5">
        <v>13.06</v>
      </c>
      <c r="E19" s="5">
        <v>10.266</v>
      </c>
      <c r="F19" s="5">
        <v>7.6599999999999993</v>
      </c>
      <c r="G19" s="5">
        <v>241.07</v>
      </c>
      <c r="H19" s="5" t="s">
        <v>61</v>
      </c>
      <c r="I19" s="20">
        <v>0.2</v>
      </c>
      <c r="J19" s="20">
        <v>1.5859999999999999</v>
      </c>
      <c r="K19" s="20">
        <v>4499.1900000000005</v>
      </c>
      <c r="L19" s="20">
        <v>12.584</v>
      </c>
      <c r="M19" s="20">
        <v>27.240000000000002</v>
      </c>
      <c r="N19" s="20">
        <v>19.350000000000001</v>
      </c>
      <c r="O19" s="20">
        <v>261.61999999999995</v>
      </c>
      <c r="P19" s="20">
        <v>5.5929999999999991</v>
      </c>
    </row>
    <row r="20" spans="1:16" ht="20.25" x14ac:dyDescent="0.3">
      <c r="A20" s="10" t="s">
        <v>16</v>
      </c>
      <c r="B20" s="11" t="s">
        <v>26</v>
      </c>
      <c r="C20" s="25">
        <v>120</v>
      </c>
      <c r="D20" s="5">
        <v>2.54</v>
      </c>
      <c r="E20" s="5">
        <v>3.4</v>
      </c>
      <c r="F20" s="5">
        <v>15.82</v>
      </c>
      <c r="G20" s="5">
        <v>104.53</v>
      </c>
      <c r="H20" s="5" t="s">
        <v>28</v>
      </c>
      <c r="I20" s="20">
        <v>0.1</v>
      </c>
      <c r="J20" s="20">
        <v>0.09</v>
      </c>
      <c r="K20" s="20">
        <v>15.82</v>
      </c>
      <c r="L20" s="20">
        <v>8.18</v>
      </c>
      <c r="M20" s="20">
        <v>33.590000000000003</v>
      </c>
      <c r="N20" s="20">
        <v>22.56</v>
      </c>
      <c r="O20" s="20">
        <v>68.319999999999993</v>
      </c>
      <c r="P20" s="20">
        <v>0.85</v>
      </c>
    </row>
    <row r="21" spans="1:16" ht="20.25" x14ac:dyDescent="0.3">
      <c r="A21" s="11"/>
      <c r="B21" s="11" t="s">
        <v>176</v>
      </c>
      <c r="C21" s="25" t="s">
        <v>30</v>
      </c>
      <c r="D21" s="5">
        <v>0.3</v>
      </c>
      <c r="E21" s="5">
        <v>0.2</v>
      </c>
      <c r="F21" s="5">
        <v>11.1</v>
      </c>
      <c r="G21" s="5">
        <v>46.7</v>
      </c>
      <c r="H21" s="5" t="s">
        <v>156</v>
      </c>
      <c r="I21" s="20">
        <v>0.01</v>
      </c>
      <c r="J21" s="20">
        <v>0.01</v>
      </c>
      <c r="K21" s="20">
        <v>1.58</v>
      </c>
      <c r="L21" s="20">
        <v>3.12</v>
      </c>
      <c r="M21" s="20">
        <v>10</v>
      </c>
      <c r="N21" s="20">
        <v>4.7</v>
      </c>
      <c r="O21" s="20">
        <v>6.1</v>
      </c>
      <c r="P21" s="20">
        <v>1.02</v>
      </c>
    </row>
    <row r="22" spans="1:16" ht="20.25" x14ac:dyDescent="0.3">
      <c r="A22" s="11"/>
      <c r="B22" s="11" t="s">
        <v>17</v>
      </c>
      <c r="C22" s="25" t="s">
        <v>101</v>
      </c>
      <c r="D22" s="5">
        <v>2.66</v>
      </c>
      <c r="E22" s="5">
        <v>0.28000000000000003</v>
      </c>
      <c r="F22" s="5">
        <v>17.22</v>
      </c>
      <c r="G22" s="5">
        <v>82.04</v>
      </c>
      <c r="H22" s="5" t="s">
        <v>170</v>
      </c>
      <c r="I22" s="20">
        <v>3.5000000000000003E-2</v>
      </c>
      <c r="J22" s="20">
        <v>1.0999999999999999E-2</v>
      </c>
      <c r="K22" s="20">
        <v>0</v>
      </c>
      <c r="L22" s="20">
        <v>0</v>
      </c>
      <c r="M22" s="20">
        <v>7</v>
      </c>
      <c r="N22" s="20">
        <v>4.9000000000000004</v>
      </c>
      <c r="O22" s="20">
        <v>22.75</v>
      </c>
      <c r="P22" s="20">
        <v>0.38500000000000001</v>
      </c>
    </row>
    <row r="23" spans="1:16" ht="20.25" x14ac:dyDescent="0.3">
      <c r="A23" s="11"/>
      <c r="B23" s="11" t="s">
        <v>178</v>
      </c>
      <c r="C23" s="25">
        <v>25</v>
      </c>
      <c r="D23" s="5">
        <v>1.65</v>
      </c>
      <c r="E23" s="5">
        <v>0.3</v>
      </c>
      <c r="F23" s="5">
        <v>9.9</v>
      </c>
      <c r="G23" s="5">
        <v>42.7</v>
      </c>
      <c r="H23" s="5" t="s">
        <v>172</v>
      </c>
      <c r="I23" s="20">
        <v>0.05</v>
      </c>
      <c r="J23" s="20">
        <v>2.5000000000000001E-2</v>
      </c>
      <c r="K23" s="20">
        <v>0</v>
      </c>
      <c r="L23" s="20">
        <v>0</v>
      </c>
      <c r="M23" s="20">
        <v>8.75</v>
      </c>
      <c r="N23" s="20">
        <v>11.75</v>
      </c>
      <c r="O23" s="20">
        <v>39.5</v>
      </c>
      <c r="P23" s="20">
        <v>0.97499999999999998</v>
      </c>
    </row>
    <row r="24" spans="1:16" ht="20.25" x14ac:dyDescent="0.3">
      <c r="A24" s="11" t="s">
        <v>19</v>
      </c>
      <c r="B24" s="11"/>
      <c r="C24" s="24">
        <v>560</v>
      </c>
      <c r="D24" s="18">
        <f>SUM(D18:D23)</f>
        <v>21.81</v>
      </c>
      <c r="E24" s="18">
        <f>SUM(E18:E23)</f>
        <v>20.045999999999999</v>
      </c>
      <c r="F24" s="18">
        <f>SUM(F18:F23)</f>
        <v>69.7</v>
      </c>
      <c r="G24" s="18">
        <f>SUM(G18:G23)</f>
        <v>607.71</v>
      </c>
      <c r="H24" s="18"/>
      <c r="I24" s="19">
        <f t="shared" ref="I24:P24" si="2">SUM(I18:I23)</f>
        <v>0.435</v>
      </c>
      <c r="J24" s="19">
        <f t="shared" si="2"/>
        <v>1.7619999999999998</v>
      </c>
      <c r="K24" s="19">
        <f t="shared" si="2"/>
        <v>5263.29</v>
      </c>
      <c r="L24" s="19">
        <f t="shared" si="2"/>
        <v>28.193999999999999</v>
      </c>
      <c r="M24" s="19">
        <f t="shared" si="2"/>
        <v>110.58000000000001</v>
      </c>
      <c r="N24" s="19">
        <f t="shared" si="2"/>
        <v>93.93</v>
      </c>
      <c r="O24" s="19">
        <f t="shared" si="2"/>
        <v>447.61999999999995</v>
      </c>
      <c r="P24" s="19">
        <f t="shared" si="2"/>
        <v>9.6929999999999978</v>
      </c>
    </row>
    <row r="25" spans="1:16" ht="20.25" x14ac:dyDescent="0.3">
      <c r="A25" s="10" t="s">
        <v>23</v>
      </c>
      <c r="B25" s="11" t="s">
        <v>62</v>
      </c>
      <c r="C25" s="25" t="s">
        <v>21</v>
      </c>
      <c r="D25" s="5">
        <v>0.38</v>
      </c>
      <c r="E25" s="5">
        <v>2.67</v>
      </c>
      <c r="F25" s="5">
        <v>1.49</v>
      </c>
      <c r="G25" s="5">
        <v>51.92</v>
      </c>
      <c r="H25" s="5" t="s">
        <v>63</v>
      </c>
      <c r="I25" s="20">
        <v>0</v>
      </c>
      <c r="J25" s="20">
        <v>0</v>
      </c>
      <c r="K25" s="20">
        <v>1.46</v>
      </c>
      <c r="L25" s="20">
        <v>1.33</v>
      </c>
      <c r="M25" s="20">
        <v>12.17</v>
      </c>
      <c r="N25" s="20">
        <v>6.98</v>
      </c>
      <c r="O25" s="20">
        <v>15.26</v>
      </c>
      <c r="P25" s="20">
        <v>0.3</v>
      </c>
    </row>
    <row r="26" spans="1:16" ht="20.25" x14ac:dyDescent="0.3">
      <c r="A26" s="11"/>
      <c r="B26" s="11" t="s">
        <v>64</v>
      </c>
      <c r="C26" s="25" t="s">
        <v>184</v>
      </c>
      <c r="D26" s="5">
        <v>1.88</v>
      </c>
      <c r="E26" s="5">
        <v>3.9</v>
      </c>
      <c r="F26" s="5">
        <v>7.31</v>
      </c>
      <c r="G26" s="5">
        <v>97.47</v>
      </c>
      <c r="H26" s="5" t="s">
        <v>65</v>
      </c>
      <c r="I26" s="20">
        <v>2.3E-2</v>
      </c>
      <c r="J26" s="20">
        <v>4.0500000000000001E-2</v>
      </c>
      <c r="K26" s="20">
        <v>149.74</v>
      </c>
      <c r="L26" s="20">
        <v>8.77</v>
      </c>
      <c r="M26" s="20">
        <v>44.53</v>
      </c>
      <c r="N26" s="20">
        <v>21.48</v>
      </c>
      <c r="O26" s="20">
        <v>45.8</v>
      </c>
      <c r="P26" s="20">
        <v>1.04</v>
      </c>
    </row>
    <row r="27" spans="1:16" ht="20.25" x14ac:dyDescent="0.3">
      <c r="A27" s="11"/>
      <c r="B27" s="11" t="s">
        <v>66</v>
      </c>
      <c r="C27" s="25">
        <v>90</v>
      </c>
      <c r="D27" s="5">
        <v>14.13</v>
      </c>
      <c r="E27" s="5">
        <v>15.46</v>
      </c>
      <c r="F27" s="5">
        <v>13.88</v>
      </c>
      <c r="G27" s="5">
        <v>247.65</v>
      </c>
      <c r="H27" s="5" t="s">
        <v>67</v>
      </c>
      <c r="I27" s="20">
        <v>4.4999999999999998E-2</v>
      </c>
      <c r="J27" s="20">
        <v>0.11</v>
      </c>
      <c r="K27" s="20">
        <v>1.86</v>
      </c>
      <c r="L27" s="20">
        <v>0.37</v>
      </c>
      <c r="M27" s="20">
        <v>34.86</v>
      </c>
      <c r="N27" s="20">
        <v>20.91</v>
      </c>
      <c r="O27" s="20">
        <v>145.63</v>
      </c>
      <c r="P27" s="20">
        <v>2.14</v>
      </c>
    </row>
    <row r="28" spans="1:16" ht="20.25" x14ac:dyDescent="0.3">
      <c r="A28" s="11"/>
      <c r="B28" s="11" t="s">
        <v>68</v>
      </c>
      <c r="C28" s="25">
        <v>180</v>
      </c>
      <c r="D28" s="5">
        <v>4.33</v>
      </c>
      <c r="E28" s="5">
        <v>4.51</v>
      </c>
      <c r="F28" s="5">
        <v>26.87</v>
      </c>
      <c r="G28" s="5">
        <v>165.73</v>
      </c>
      <c r="H28" s="5" t="s">
        <v>37</v>
      </c>
      <c r="I28" s="20">
        <v>0.08</v>
      </c>
      <c r="J28" s="20">
        <v>3.5999999999999997E-2</v>
      </c>
      <c r="K28" s="20">
        <v>17.21</v>
      </c>
      <c r="L28" s="20">
        <v>0</v>
      </c>
      <c r="M28" s="20">
        <v>38.869999999999997</v>
      </c>
      <c r="N28" s="20">
        <v>19.93</v>
      </c>
      <c r="O28" s="20">
        <v>137.16</v>
      </c>
      <c r="P28" s="20">
        <v>0.77</v>
      </c>
    </row>
    <row r="29" spans="1:16" ht="20.25" x14ac:dyDescent="0.3">
      <c r="A29" s="11"/>
      <c r="B29" s="11" t="s">
        <v>46</v>
      </c>
      <c r="C29" s="25" t="s">
        <v>30</v>
      </c>
      <c r="D29" s="5">
        <v>0.4</v>
      </c>
      <c r="E29" s="5">
        <v>0</v>
      </c>
      <c r="F29" s="5">
        <v>19.86</v>
      </c>
      <c r="G29" s="5">
        <v>85.85</v>
      </c>
      <c r="H29" s="5" t="s">
        <v>47</v>
      </c>
      <c r="I29" s="20">
        <v>0</v>
      </c>
      <c r="J29" s="20">
        <v>0</v>
      </c>
      <c r="K29" s="20">
        <v>12</v>
      </c>
      <c r="L29" s="20">
        <v>0.11</v>
      </c>
      <c r="M29" s="20">
        <v>39.54</v>
      </c>
      <c r="N29" s="20">
        <v>1.66</v>
      </c>
      <c r="O29" s="20">
        <v>3.48</v>
      </c>
      <c r="P29" s="20">
        <v>0.09</v>
      </c>
    </row>
    <row r="30" spans="1:16" ht="20.25" x14ac:dyDescent="0.3">
      <c r="A30" s="11"/>
      <c r="B30" s="11" t="s">
        <v>17</v>
      </c>
      <c r="C30" s="25">
        <v>50</v>
      </c>
      <c r="D30" s="5">
        <v>3.8</v>
      </c>
      <c r="E30" s="5">
        <v>0.4</v>
      </c>
      <c r="F30" s="5">
        <v>24.6</v>
      </c>
      <c r="G30" s="5">
        <v>117.2</v>
      </c>
      <c r="H30" s="5" t="s">
        <v>170</v>
      </c>
      <c r="I30" s="20">
        <v>5.5E-2</v>
      </c>
      <c r="J30" s="20">
        <v>1.4999999999999999E-2</v>
      </c>
      <c r="K30" s="20">
        <v>0</v>
      </c>
      <c r="L30" s="20">
        <v>0</v>
      </c>
      <c r="M30" s="20">
        <v>10</v>
      </c>
      <c r="N30" s="20">
        <v>7</v>
      </c>
      <c r="O30" s="20">
        <v>32.5</v>
      </c>
      <c r="P30" s="20">
        <v>0.55000000000000004</v>
      </c>
    </row>
    <row r="31" spans="1:16" ht="20.25" x14ac:dyDescent="0.3">
      <c r="A31" s="11"/>
      <c r="B31" s="11" t="s">
        <v>178</v>
      </c>
      <c r="C31" s="25">
        <v>36</v>
      </c>
      <c r="D31" s="5">
        <v>2.3759999999999999</v>
      </c>
      <c r="E31" s="5">
        <v>0.432</v>
      </c>
      <c r="F31" s="5">
        <v>14.26</v>
      </c>
      <c r="G31" s="5">
        <v>61.488</v>
      </c>
      <c r="H31" s="5" t="s">
        <v>172</v>
      </c>
      <c r="I31" s="20">
        <v>7.1999999999999995E-2</v>
      </c>
      <c r="J31" s="20">
        <v>3.5999999999999997E-2</v>
      </c>
      <c r="K31" s="20">
        <v>0</v>
      </c>
      <c r="L31" s="20">
        <v>0</v>
      </c>
      <c r="M31" s="20">
        <v>12.6</v>
      </c>
      <c r="N31" s="20">
        <v>16.920000000000002</v>
      </c>
      <c r="O31" s="20">
        <v>56.88</v>
      </c>
      <c r="P31" s="20">
        <v>1.4039999999999999</v>
      </c>
    </row>
    <row r="32" spans="1:16" ht="20.25" x14ac:dyDescent="0.3">
      <c r="A32" s="11"/>
      <c r="B32" s="11" t="s">
        <v>201</v>
      </c>
      <c r="C32" s="25">
        <v>110</v>
      </c>
      <c r="D32" s="5">
        <v>0.88</v>
      </c>
      <c r="E32" s="5">
        <v>0.22</v>
      </c>
      <c r="F32" s="5">
        <v>8.25</v>
      </c>
      <c r="G32" s="5">
        <v>38.5</v>
      </c>
      <c r="H32" s="5" t="s">
        <v>171</v>
      </c>
      <c r="I32" s="20">
        <v>7.0000000000000007E-2</v>
      </c>
      <c r="J32" s="20">
        <v>0.03</v>
      </c>
      <c r="K32" s="20">
        <v>11</v>
      </c>
      <c r="L32" s="20">
        <v>41.8</v>
      </c>
      <c r="M32" s="20">
        <v>38.5</v>
      </c>
      <c r="N32" s="20">
        <v>12.1</v>
      </c>
      <c r="O32" s="20">
        <v>18.7</v>
      </c>
      <c r="P32" s="20">
        <v>0.11</v>
      </c>
    </row>
    <row r="33" spans="1:16" ht="20.25" x14ac:dyDescent="0.3">
      <c r="A33" s="11" t="s">
        <v>31</v>
      </c>
      <c r="B33" s="11"/>
      <c r="C33" s="24">
        <v>981</v>
      </c>
      <c r="D33" s="18">
        <f>SUM(D25:D32)</f>
        <v>28.175999999999998</v>
      </c>
      <c r="E33" s="18">
        <f>SUM(E25:E32)</f>
        <v>27.591999999999995</v>
      </c>
      <c r="F33" s="18">
        <f>SUM(F25:F32)</f>
        <v>116.52</v>
      </c>
      <c r="G33" s="18">
        <f>SUM(G25:G32)</f>
        <v>865.80799999999999</v>
      </c>
      <c r="H33" s="18"/>
      <c r="I33" s="19">
        <f t="shared" ref="I33:P33" si="3">SUM(I25:I32)</f>
        <v>0.34500000000000003</v>
      </c>
      <c r="J33" s="19">
        <f t="shared" si="3"/>
        <v>0.26750000000000002</v>
      </c>
      <c r="K33" s="19">
        <f t="shared" si="3"/>
        <v>193.27000000000004</v>
      </c>
      <c r="L33" s="19">
        <f t="shared" si="3"/>
        <v>52.379999999999995</v>
      </c>
      <c r="M33" s="19">
        <f t="shared" si="3"/>
        <v>231.07</v>
      </c>
      <c r="N33" s="19">
        <f t="shared" si="3"/>
        <v>106.98</v>
      </c>
      <c r="O33" s="19">
        <f t="shared" si="3"/>
        <v>455.41</v>
      </c>
      <c r="P33" s="19">
        <f t="shared" si="3"/>
        <v>6.4039999999999999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zoomScale="87" zoomScaleNormal="87" workbookViewId="0">
      <selection activeCell="B31" sqref="B31"/>
    </sheetView>
  </sheetViews>
  <sheetFormatPr defaultRowHeight="15" x14ac:dyDescent="0.25"/>
  <cols>
    <col min="1" max="1" width="23.28515625" customWidth="1"/>
    <col min="2" max="2" width="50.7109375" customWidth="1"/>
    <col min="3" max="3" width="10.5703125" customWidth="1"/>
    <col min="4" max="5" width="11" customWidth="1"/>
    <col min="6" max="6" width="14.28515625" customWidth="1"/>
    <col min="7" max="8" width="14.140625" customWidth="1"/>
    <col min="9" max="10" width="9.5703125" customWidth="1"/>
    <col min="11" max="11" width="11.85546875" customWidth="1"/>
    <col min="12" max="12" width="10.28515625" customWidth="1"/>
    <col min="13" max="13" width="10.7109375" customWidth="1"/>
    <col min="14" max="14" width="11" customWidth="1"/>
    <col min="15" max="15" width="10.5703125" customWidth="1"/>
    <col min="16" max="16" width="9.5703125" customWidth="1"/>
  </cols>
  <sheetData>
    <row r="2" spans="1:16" ht="18.75" x14ac:dyDescent="0.3">
      <c r="A2" s="52" t="s">
        <v>0</v>
      </c>
      <c r="B2" s="2" t="s">
        <v>1</v>
      </c>
      <c r="C2" s="2" t="s">
        <v>2</v>
      </c>
      <c r="D2" s="54" t="s">
        <v>3</v>
      </c>
      <c r="E2" s="55"/>
      <c r="F2" s="56"/>
      <c r="G2" s="2" t="s">
        <v>4</v>
      </c>
      <c r="H2" s="2" t="s">
        <v>5</v>
      </c>
      <c r="I2" s="52" t="s">
        <v>137</v>
      </c>
      <c r="J2" s="52" t="s">
        <v>138</v>
      </c>
      <c r="K2" s="52" t="s">
        <v>139</v>
      </c>
      <c r="L2" s="52" t="s">
        <v>140</v>
      </c>
      <c r="M2" s="52" t="s">
        <v>141</v>
      </c>
      <c r="N2" s="52" t="s">
        <v>142</v>
      </c>
      <c r="O2" s="52" t="s">
        <v>143</v>
      </c>
      <c r="P2" s="52" t="s">
        <v>144</v>
      </c>
    </row>
    <row r="3" spans="1:16" ht="18.75" x14ac:dyDescent="0.3">
      <c r="A3" s="53"/>
      <c r="B3" s="4" t="s">
        <v>6</v>
      </c>
      <c r="C3" s="4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4" t="s">
        <v>11</v>
      </c>
      <c r="I3" s="53"/>
      <c r="J3" s="53"/>
      <c r="K3" s="53"/>
      <c r="L3" s="53"/>
      <c r="M3" s="53"/>
      <c r="N3" s="53"/>
      <c r="O3" s="53"/>
      <c r="P3" s="53"/>
    </row>
    <row r="4" spans="1:16" ht="20.25" x14ac:dyDescent="0.3">
      <c r="A4" s="10" t="s">
        <v>12</v>
      </c>
      <c r="B4" s="11" t="s">
        <v>69</v>
      </c>
      <c r="C4" s="6">
        <v>90</v>
      </c>
      <c r="D4" s="5">
        <v>8.26</v>
      </c>
      <c r="E4" s="5">
        <v>6.31</v>
      </c>
      <c r="F4" s="5">
        <v>22</v>
      </c>
      <c r="G4" s="5">
        <v>204.46</v>
      </c>
      <c r="H4" s="5" t="s">
        <v>70</v>
      </c>
      <c r="I4" s="5">
        <v>0.09</v>
      </c>
      <c r="J4" s="5">
        <v>0.06</v>
      </c>
      <c r="K4" s="5">
        <v>3.57</v>
      </c>
      <c r="L4" s="5">
        <v>0.42</v>
      </c>
      <c r="M4" s="5">
        <v>38.700000000000003</v>
      </c>
      <c r="N4" s="5">
        <v>36.700000000000003</v>
      </c>
      <c r="O4" s="5">
        <v>158.61000000000001</v>
      </c>
      <c r="P4" s="5">
        <v>1.0900000000000001</v>
      </c>
    </row>
    <row r="5" spans="1:16" ht="20.25" x14ac:dyDescent="0.3">
      <c r="A5" s="10" t="s">
        <v>71</v>
      </c>
      <c r="B5" s="11" t="s">
        <v>72</v>
      </c>
      <c r="C5" s="6" t="s">
        <v>27</v>
      </c>
      <c r="D5" s="5">
        <v>2.8</v>
      </c>
      <c r="E5" s="5">
        <v>7.4</v>
      </c>
      <c r="F5" s="5">
        <v>13.6</v>
      </c>
      <c r="G5" s="5">
        <v>133.4</v>
      </c>
      <c r="H5" s="5" t="s">
        <v>157</v>
      </c>
      <c r="I5" s="5">
        <v>7.0000000000000007E-2</v>
      </c>
      <c r="J5" s="5">
        <v>0.08</v>
      </c>
      <c r="K5" s="5">
        <v>384</v>
      </c>
      <c r="L5" s="5">
        <v>12.2</v>
      </c>
      <c r="M5" s="5">
        <v>56</v>
      </c>
      <c r="N5" s="5">
        <v>29</v>
      </c>
      <c r="O5" s="5">
        <v>70</v>
      </c>
      <c r="P5" s="5">
        <v>1.02</v>
      </c>
    </row>
    <row r="6" spans="1:16" ht="20.25" x14ac:dyDescent="0.3">
      <c r="A6" s="10" t="s">
        <v>16</v>
      </c>
      <c r="B6" s="11" t="s">
        <v>38</v>
      </c>
      <c r="C6" s="6" t="s">
        <v>30</v>
      </c>
      <c r="D6" s="5">
        <v>5.84</v>
      </c>
      <c r="E6" s="5">
        <v>4.68</v>
      </c>
      <c r="F6" s="5">
        <v>16.3</v>
      </c>
      <c r="G6" s="5">
        <v>130.38999999999999</v>
      </c>
      <c r="H6" s="5" t="s">
        <v>39</v>
      </c>
      <c r="I6" s="5">
        <v>0.06</v>
      </c>
      <c r="J6" s="5">
        <v>0.24</v>
      </c>
      <c r="K6" s="5">
        <v>26.44</v>
      </c>
      <c r="L6" s="5">
        <v>1.04</v>
      </c>
      <c r="M6" s="5">
        <v>214.35</v>
      </c>
      <c r="N6" s="5">
        <v>31.2</v>
      </c>
      <c r="O6" s="5">
        <v>167.2</v>
      </c>
      <c r="P6" s="5">
        <v>0.57999999999999996</v>
      </c>
    </row>
    <row r="7" spans="1:16" ht="20.25" x14ac:dyDescent="0.3">
      <c r="A7" s="11"/>
      <c r="B7" s="11" t="s">
        <v>17</v>
      </c>
      <c r="C7" s="6" t="s">
        <v>101</v>
      </c>
      <c r="D7" s="5">
        <v>2.66</v>
      </c>
      <c r="E7" s="5">
        <v>0.28000000000000003</v>
      </c>
      <c r="F7" s="5">
        <v>17.22</v>
      </c>
      <c r="G7" s="5">
        <v>82.04</v>
      </c>
      <c r="H7" s="5" t="s">
        <v>170</v>
      </c>
      <c r="I7" s="5">
        <v>3.5000000000000003E-2</v>
      </c>
      <c r="J7" s="5">
        <v>1.0999999999999999E-2</v>
      </c>
      <c r="K7" s="5">
        <v>0</v>
      </c>
      <c r="L7" s="5">
        <v>0</v>
      </c>
      <c r="M7" s="5">
        <v>7</v>
      </c>
      <c r="N7" s="5">
        <v>4.9000000000000004</v>
      </c>
      <c r="O7" s="5">
        <v>22.75</v>
      </c>
      <c r="P7" s="5">
        <v>0.38500000000000001</v>
      </c>
    </row>
    <row r="8" spans="1:16" ht="20.25" x14ac:dyDescent="0.3">
      <c r="A8" s="11"/>
      <c r="B8" s="11" t="s">
        <v>178</v>
      </c>
      <c r="C8" s="6">
        <v>25</v>
      </c>
      <c r="D8" s="5">
        <v>1.65</v>
      </c>
      <c r="E8" s="5">
        <v>0.3</v>
      </c>
      <c r="F8" s="5">
        <v>9.9</v>
      </c>
      <c r="G8" s="5">
        <v>42.7</v>
      </c>
      <c r="H8" s="5" t="s">
        <v>172</v>
      </c>
      <c r="I8" s="5">
        <v>0.05</v>
      </c>
      <c r="J8" s="5">
        <v>2.5000000000000001E-2</v>
      </c>
      <c r="K8" s="5">
        <v>0</v>
      </c>
      <c r="L8" s="5">
        <v>0</v>
      </c>
      <c r="M8" s="5">
        <v>8.75</v>
      </c>
      <c r="N8" s="5">
        <v>11.75</v>
      </c>
      <c r="O8" s="5">
        <v>39.5</v>
      </c>
      <c r="P8" s="5">
        <v>0.97499999999999998</v>
      </c>
    </row>
    <row r="9" spans="1:16" ht="20.25" x14ac:dyDescent="0.3">
      <c r="A9" s="11"/>
      <c r="B9" s="11" t="s">
        <v>198</v>
      </c>
      <c r="C9" s="6" t="s">
        <v>18</v>
      </c>
      <c r="D9" s="5">
        <v>0.4</v>
      </c>
      <c r="E9" s="5">
        <v>0.4</v>
      </c>
      <c r="F9" s="5">
        <v>8.9</v>
      </c>
      <c r="G9" s="5">
        <v>40.299999999999997</v>
      </c>
      <c r="H9" s="5" t="s">
        <v>171</v>
      </c>
      <c r="I9" s="5">
        <v>0.03</v>
      </c>
      <c r="J9" s="5">
        <v>0.02</v>
      </c>
      <c r="K9" s="5">
        <v>5</v>
      </c>
      <c r="L9" s="5">
        <v>10</v>
      </c>
      <c r="M9" s="5">
        <v>16</v>
      </c>
      <c r="N9" s="5">
        <v>9</v>
      </c>
      <c r="O9" s="5">
        <v>11</v>
      </c>
      <c r="P9" s="5">
        <v>2.2000000000000002</v>
      </c>
    </row>
    <row r="10" spans="1:16" ht="20.25" x14ac:dyDescent="0.3">
      <c r="A10" s="6" t="s">
        <v>19</v>
      </c>
      <c r="B10" s="11"/>
      <c r="C10" s="10">
        <v>600</v>
      </c>
      <c r="D10" s="18">
        <f>SUM(D4:D9)</f>
        <v>21.609999999999996</v>
      </c>
      <c r="E10" s="18">
        <f>SUM(E4:E9)</f>
        <v>19.37</v>
      </c>
      <c r="F10" s="18">
        <f>SUM(F4:F9)</f>
        <v>87.920000000000016</v>
      </c>
      <c r="G10" s="18">
        <f>SUM(G4:G9)</f>
        <v>633.29</v>
      </c>
      <c r="H10" s="18"/>
      <c r="I10" s="18">
        <f t="shared" ref="I10:P10" si="0">SUM(I4:I9)</f>
        <v>0.33499999999999996</v>
      </c>
      <c r="J10" s="18">
        <f t="shared" si="0"/>
        <v>0.43600000000000005</v>
      </c>
      <c r="K10" s="18">
        <f t="shared" si="0"/>
        <v>419.01</v>
      </c>
      <c r="L10" s="18">
        <f t="shared" si="0"/>
        <v>23.66</v>
      </c>
      <c r="M10" s="18">
        <f t="shared" si="0"/>
        <v>340.8</v>
      </c>
      <c r="N10" s="18">
        <f t="shared" si="0"/>
        <v>122.55000000000001</v>
      </c>
      <c r="O10" s="18">
        <f t="shared" si="0"/>
        <v>469.06</v>
      </c>
      <c r="P10" s="18">
        <f t="shared" si="0"/>
        <v>6.25</v>
      </c>
    </row>
    <row r="11" spans="1:16" ht="20.25" x14ac:dyDescent="0.3">
      <c r="A11" s="10" t="s">
        <v>23</v>
      </c>
      <c r="B11" s="11" t="s">
        <v>34</v>
      </c>
      <c r="C11" s="21" t="s">
        <v>21</v>
      </c>
      <c r="D11" s="5">
        <v>1.1100000000000001</v>
      </c>
      <c r="E11" s="5">
        <v>2.71</v>
      </c>
      <c r="F11" s="5">
        <v>3.7</v>
      </c>
      <c r="G11" s="5">
        <v>73.2</v>
      </c>
      <c r="H11" s="5" t="s">
        <v>35</v>
      </c>
      <c r="I11" s="5">
        <v>0.04</v>
      </c>
      <c r="J11" s="5">
        <v>0.03</v>
      </c>
      <c r="K11" s="5">
        <v>679.2</v>
      </c>
      <c r="L11" s="5">
        <v>2.64</v>
      </c>
      <c r="M11" s="5">
        <v>18.260000000000002</v>
      </c>
      <c r="N11" s="5">
        <v>17.579999999999998</v>
      </c>
      <c r="O11" s="5">
        <v>32.78</v>
      </c>
      <c r="P11" s="5">
        <v>0.43</v>
      </c>
    </row>
    <row r="12" spans="1:16" ht="20.25" x14ac:dyDescent="0.3">
      <c r="A12" s="11"/>
      <c r="B12" s="11" t="s">
        <v>73</v>
      </c>
      <c r="C12" s="6" t="s">
        <v>185</v>
      </c>
      <c r="D12" s="5">
        <v>2.99</v>
      </c>
      <c r="E12" s="5">
        <v>6.14</v>
      </c>
      <c r="F12" s="5">
        <v>12.32</v>
      </c>
      <c r="G12" s="5">
        <v>122.17</v>
      </c>
      <c r="H12" s="5" t="s">
        <v>74</v>
      </c>
      <c r="I12" s="5">
        <v>5.2999999999999999E-2</v>
      </c>
      <c r="J12" s="5">
        <v>0.1</v>
      </c>
      <c r="K12" s="5">
        <v>167.72</v>
      </c>
      <c r="L12" s="5">
        <v>0.8</v>
      </c>
      <c r="M12" s="5">
        <v>46.76</v>
      </c>
      <c r="N12" s="5">
        <v>11.5</v>
      </c>
      <c r="O12" s="5">
        <v>67.400000000000006</v>
      </c>
      <c r="P12" s="5">
        <v>0.8</v>
      </c>
    </row>
    <row r="13" spans="1:16" ht="20.25" x14ac:dyDescent="0.3">
      <c r="A13" s="11"/>
      <c r="B13" s="11" t="s">
        <v>75</v>
      </c>
      <c r="C13" s="6">
        <v>225</v>
      </c>
      <c r="D13" s="5">
        <v>17.23</v>
      </c>
      <c r="E13" s="5">
        <v>17.899999999999999</v>
      </c>
      <c r="F13" s="5">
        <v>38.42</v>
      </c>
      <c r="G13" s="5">
        <v>324.54999999999995</v>
      </c>
      <c r="H13" s="5" t="s">
        <v>76</v>
      </c>
      <c r="I13" s="5">
        <v>9.6000000000000002E-2</v>
      </c>
      <c r="J13" s="5">
        <v>9.6000000000000002E-2</v>
      </c>
      <c r="K13" s="5">
        <v>179.44</v>
      </c>
      <c r="L13" s="5">
        <v>2.2999999999999998</v>
      </c>
      <c r="M13" s="5">
        <v>25.08</v>
      </c>
      <c r="N13" s="5">
        <v>109.15</v>
      </c>
      <c r="O13" s="5">
        <v>242.01</v>
      </c>
      <c r="P13" s="5">
        <v>2.0650000000000004</v>
      </c>
    </row>
    <row r="14" spans="1:16" ht="20.25" x14ac:dyDescent="0.3">
      <c r="A14" s="11"/>
      <c r="B14" s="27" t="s">
        <v>32</v>
      </c>
      <c r="C14" s="6" t="s">
        <v>30</v>
      </c>
      <c r="D14" s="5">
        <v>6.5</v>
      </c>
      <c r="E14" s="5">
        <v>5.0999999999999996</v>
      </c>
      <c r="F14" s="5">
        <v>18.440000000000001</v>
      </c>
      <c r="G14" s="5">
        <v>145.09</v>
      </c>
      <c r="H14" s="5" t="s">
        <v>33</v>
      </c>
      <c r="I14" s="5">
        <v>0.06</v>
      </c>
      <c r="J14" s="5">
        <v>0.25</v>
      </c>
      <c r="K14" s="5">
        <v>26.49</v>
      </c>
      <c r="L14" s="5">
        <v>1.04</v>
      </c>
      <c r="M14" s="5">
        <v>217.74</v>
      </c>
      <c r="N14" s="5">
        <v>42</v>
      </c>
      <c r="O14" s="5">
        <v>184</v>
      </c>
      <c r="P14" s="5">
        <v>1.17</v>
      </c>
    </row>
    <row r="15" spans="1:16" ht="20.25" x14ac:dyDescent="0.3">
      <c r="A15" s="11"/>
      <c r="B15" s="11" t="s">
        <v>17</v>
      </c>
      <c r="C15" s="6">
        <v>50</v>
      </c>
      <c r="D15" s="5">
        <v>3.8</v>
      </c>
      <c r="E15" s="5">
        <v>0.4</v>
      </c>
      <c r="F15" s="5">
        <v>24.6</v>
      </c>
      <c r="G15" s="5">
        <v>117.2</v>
      </c>
      <c r="H15" s="5" t="s">
        <v>170</v>
      </c>
      <c r="I15" s="5">
        <v>5.5E-2</v>
      </c>
      <c r="J15" s="5">
        <v>1.4999999999999999E-2</v>
      </c>
      <c r="K15" s="5">
        <v>0</v>
      </c>
      <c r="L15" s="5">
        <v>0</v>
      </c>
      <c r="M15" s="5">
        <v>10</v>
      </c>
      <c r="N15" s="5">
        <v>7</v>
      </c>
      <c r="O15" s="5">
        <v>32.5</v>
      </c>
      <c r="P15" s="5">
        <v>0.55000000000000004</v>
      </c>
    </row>
    <row r="16" spans="1:16" ht="20.25" x14ac:dyDescent="0.3">
      <c r="A16" s="11"/>
      <c r="B16" s="11" t="s">
        <v>178</v>
      </c>
      <c r="C16" s="6">
        <v>36</v>
      </c>
      <c r="D16" s="5">
        <v>2.3759999999999999</v>
      </c>
      <c r="E16" s="5">
        <v>0.432</v>
      </c>
      <c r="F16" s="5">
        <v>14.26</v>
      </c>
      <c r="G16" s="5">
        <v>61.488</v>
      </c>
      <c r="H16" s="5" t="s">
        <v>172</v>
      </c>
      <c r="I16" s="5">
        <v>7.1999999999999995E-2</v>
      </c>
      <c r="J16" s="5">
        <v>3.5999999999999997E-2</v>
      </c>
      <c r="K16" s="5">
        <v>0</v>
      </c>
      <c r="L16" s="5">
        <v>0</v>
      </c>
      <c r="M16" s="5">
        <v>12.6</v>
      </c>
      <c r="N16" s="5">
        <v>16.920000000000002</v>
      </c>
      <c r="O16" s="5">
        <v>56.88</v>
      </c>
      <c r="P16" s="5">
        <v>1.4039999999999999</v>
      </c>
    </row>
    <row r="17" spans="1:16" ht="20.25" x14ac:dyDescent="0.3">
      <c r="A17" s="11" t="s">
        <v>31</v>
      </c>
      <c r="B17" s="11"/>
      <c r="C17" s="10">
        <v>871</v>
      </c>
      <c r="D17" s="18">
        <f>SUM(D11:D16)</f>
        <v>34.006</v>
      </c>
      <c r="E17" s="18">
        <f>SUM(E11:E16)</f>
        <v>32.682000000000002</v>
      </c>
      <c r="F17" s="18">
        <f>SUM(F11:F16)</f>
        <v>111.74</v>
      </c>
      <c r="G17" s="18">
        <f>SUM(G11:G16)</f>
        <v>843.69800000000009</v>
      </c>
      <c r="H17" s="18"/>
      <c r="I17" s="18">
        <f t="shared" ref="I17:P17" si="1">SUM(I11:I16)</f>
        <v>0.376</v>
      </c>
      <c r="J17" s="18">
        <f t="shared" si="1"/>
        <v>0.52700000000000002</v>
      </c>
      <c r="K17" s="18">
        <f t="shared" si="1"/>
        <v>1052.8500000000001</v>
      </c>
      <c r="L17" s="18">
        <f t="shared" si="1"/>
        <v>6.78</v>
      </c>
      <c r="M17" s="18">
        <f t="shared" si="1"/>
        <v>330.44000000000005</v>
      </c>
      <c r="N17" s="18">
        <f t="shared" si="1"/>
        <v>204.15000000000003</v>
      </c>
      <c r="O17" s="18">
        <f t="shared" si="1"/>
        <v>615.57000000000005</v>
      </c>
      <c r="P17" s="18">
        <f t="shared" si="1"/>
        <v>6.4189999999999996</v>
      </c>
    </row>
    <row r="18" spans="1:16" ht="20.25" x14ac:dyDescent="0.3">
      <c r="A18" s="10" t="s">
        <v>79</v>
      </c>
      <c r="B18" s="11" t="s">
        <v>186</v>
      </c>
      <c r="C18" s="6">
        <v>60</v>
      </c>
      <c r="D18" s="5">
        <v>1.2</v>
      </c>
      <c r="E18" s="5">
        <v>0.2</v>
      </c>
      <c r="F18" s="5">
        <v>6.1</v>
      </c>
      <c r="G18" s="5">
        <v>34.799999999999997</v>
      </c>
      <c r="H18" s="5" t="s">
        <v>187</v>
      </c>
      <c r="I18" s="5">
        <v>0</v>
      </c>
      <c r="J18" s="5">
        <v>0.06</v>
      </c>
      <c r="K18" s="5">
        <v>2</v>
      </c>
      <c r="L18" s="5">
        <v>2.88</v>
      </c>
      <c r="M18" s="5">
        <v>1.8</v>
      </c>
      <c r="N18" s="5">
        <v>7.8</v>
      </c>
      <c r="O18" s="5">
        <v>27.6</v>
      </c>
      <c r="P18" s="5">
        <v>0.18</v>
      </c>
    </row>
    <row r="19" spans="1:16" ht="20.25" x14ac:dyDescent="0.3">
      <c r="A19" s="10" t="s">
        <v>80</v>
      </c>
      <c r="B19" s="11" t="s">
        <v>205</v>
      </c>
      <c r="C19" s="6">
        <v>200</v>
      </c>
      <c r="D19" s="5">
        <v>14.03</v>
      </c>
      <c r="E19" s="5">
        <v>20</v>
      </c>
      <c r="F19" s="5">
        <v>7.07</v>
      </c>
      <c r="G19" s="5">
        <v>300.67</v>
      </c>
      <c r="H19" s="6" t="s">
        <v>206</v>
      </c>
      <c r="I19" s="5">
        <v>0.08</v>
      </c>
      <c r="J19" s="5">
        <v>0.48</v>
      </c>
      <c r="K19" s="5">
        <v>244</v>
      </c>
      <c r="L19" s="5">
        <v>0.4</v>
      </c>
      <c r="M19" s="5">
        <v>132</v>
      </c>
      <c r="N19" s="5">
        <v>20.399999999999999</v>
      </c>
      <c r="O19" s="5">
        <v>243.6</v>
      </c>
      <c r="P19" s="5">
        <v>2.8</v>
      </c>
    </row>
    <row r="20" spans="1:16" ht="20.25" x14ac:dyDescent="0.3">
      <c r="A20" s="10" t="s">
        <v>16</v>
      </c>
      <c r="B20" s="11" t="s">
        <v>81</v>
      </c>
      <c r="C20" s="6" t="s">
        <v>30</v>
      </c>
      <c r="D20" s="5">
        <v>0</v>
      </c>
      <c r="E20" s="5">
        <v>0</v>
      </c>
      <c r="F20" s="5">
        <v>23</v>
      </c>
      <c r="G20" s="5">
        <v>92</v>
      </c>
      <c r="H20" s="6" t="s">
        <v>39</v>
      </c>
      <c r="I20" s="5">
        <v>0.4</v>
      </c>
      <c r="J20" s="5">
        <v>0.34</v>
      </c>
      <c r="K20" s="5">
        <v>0.12</v>
      </c>
      <c r="L20" s="5">
        <v>20</v>
      </c>
      <c r="M20" s="5">
        <v>1.2</v>
      </c>
      <c r="N20" s="5"/>
      <c r="O20" s="5"/>
      <c r="P20" s="5"/>
    </row>
    <row r="21" spans="1:16" ht="20.25" x14ac:dyDescent="0.3">
      <c r="A21" s="11"/>
      <c r="B21" s="11" t="s">
        <v>17</v>
      </c>
      <c r="C21" s="6" t="s">
        <v>101</v>
      </c>
      <c r="D21" s="5">
        <v>2.66</v>
      </c>
      <c r="E21" s="5">
        <v>0.28000000000000003</v>
      </c>
      <c r="F21" s="5">
        <v>17.22</v>
      </c>
      <c r="G21" s="5">
        <v>82.04</v>
      </c>
      <c r="H21" s="6" t="s">
        <v>170</v>
      </c>
      <c r="I21" s="5">
        <v>3.5000000000000003E-2</v>
      </c>
      <c r="J21" s="5">
        <v>1.0999999999999999E-2</v>
      </c>
      <c r="K21" s="5">
        <v>0</v>
      </c>
      <c r="L21" s="5">
        <v>0</v>
      </c>
      <c r="M21" s="5">
        <v>7</v>
      </c>
      <c r="N21" s="5">
        <v>4.9000000000000004</v>
      </c>
      <c r="O21" s="5">
        <v>22.75</v>
      </c>
      <c r="P21" s="5">
        <v>0.38500000000000001</v>
      </c>
    </row>
    <row r="22" spans="1:16" ht="20.25" x14ac:dyDescent="0.3">
      <c r="A22" s="11"/>
      <c r="B22" s="11" t="s">
        <v>178</v>
      </c>
      <c r="C22" s="6">
        <v>25</v>
      </c>
      <c r="D22" s="5">
        <v>1.65</v>
      </c>
      <c r="E22" s="5">
        <v>0.3</v>
      </c>
      <c r="F22" s="5">
        <v>9.9</v>
      </c>
      <c r="G22" s="5">
        <v>42.7</v>
      </c>
      <c r="H22" s="6" t="s">
        <v>172</v>
      </c>
      <c r="I22" s="5">
        <v>0.05</v>
      </c>
      <c r="J22" s="5">
        <v>2.5000000000000001E-2</v>
      </c>
      <c r="K22" s="5">
        <v>0</v>
      </c>
      <c r="L22" s="5">
        <v>0</v>
      </c>
      <c r="M22" s="5">
        <v>8.75</v>
      </c>
      <c r="N22" s="5">
        <v>11.75</v>
      </c>
      <c r="O22" s="5">
        <v>39.5</v>
      </c>
      <c r="P22" s="5">
        <v>0.97499999999999998</v>
      </c>
    </row>
    <row r="23" spans="1:16" ht="20.25" x14ac:dyDescent="0.3">
      <c r="A23" s="11"/>
      <c r="B23" s="11" t="s">
        <v>199</v>
      </c>
      <c r="C23" s="6">
        <v>100</v>
      </c>
      <c r="D23" s="5">
        <v>0.4</v>
      </c>
      <c r="E23" s="5">
        <v>0.3</v>
      </c>
      <c r="F23" s="5">
        <v>10.3</v>
      </c>
      <c r="G23" s="5">
        <v>45.5</v>
      </c>
      <c r="H23" s="6" t="s">
        <v>171</v>
      </c>
      <c r="I23" s="5">
        <v>0.02</v>
      </c>
      <c r="J23" s="5">
        <v>0.03</v>
      </c>
      <c r="K23" s="5">
        <v>2</v>
      </c>
      <c r="L23" s="5">
        <v>5</v>
      </c>
      <c r="M23" s="5">
        <v>19</v>
      </c>
      <c r="N23" s="5">
        <v>12</v>
      </c>
      <c r="O23" s="5">
        <v>16</v>
      </c>
      <c r="P23" s="5">
        <v>2.2999999999999998</v>
      </c>
    </row>
    <row r="24" spans="1:16" ht="20.25" x14ac:dyDescent="0.3">
      <c r="A24" s="11" t="s">
        <v>19</v>
      </c>
      <c r="B24" s="11"/>
      <c r="C24" s="10">
        <v>620</v>
      </c>
      <c r="D24" s="18">
        <f>SUM(D18:D23)</f>
        <v>19.939999999999998</v>
      </c>
      <c r="E24" s="18">
        <f>SUM(E18:E23)</f>
        <v>21.080000000000002</v>
      </c>
      <c r="F24" s="18">
        <f>SUM(F18:F23)</f>
        <v>73.59</v>
      </c>
      <c r="G24" s="18">
        <f>SUM(G18:G23)</f>
        <v>597.71</v>
      </c>
      <c r="H24" s="10"/>
      <c r="I24" s="18">
        <f t="shared" ref="I24:P24" si="2">SUM(I18:I23)</f>
        <v>0.58500000000000008</v>
      </c>
      <c r="J24" s="18">
        <f t="shared" si="2"/>
        <v>0.94600000000000017</v>
      </c>
      <c r="K24" s="18">
        <f t="shared" si="2"/>
        <v>248.12</v>
      </c>
      <c r="L24" s="18">
        <f t="shared" si="2"/>
        <v>28.28</v>
      </c>
      <c r="M24" s="18">
        <f t="shared" si="2"/>
        <v>169.75</v>
      </c>
      <c r="N24" s="18">
        <f t="shared" si="2"/>
        <v>56.85</v>
      </c>
      <c r="O24" s="18">
        <f t="shared" si="2"/>
        <v>349.45</v>
      </c>
      <c r="P24" s="18">
        <f t="shared" si="2"/>
        <v>6.64</v>
      </c>
    </row>
    <row r="25" spans="1:16" ht="20.25" x14ac:dyDescent="0.3">
      <c r="A25" s="10" t="s">
        <v>23</v>
      </c>
      <c r="B25" s="11" t="s">
        <v>20</v>
      </c>
      <c r="C25" s="6" t="s">
        <v>21</v>
      </c>
      <c r="D25" s="5">
        <v>0.98</v>
      </c>
      <c r="E25" s="5">
        <v>3.1</v>
      </c>
      <c r="F25" s="5">
        <v>5.8</v>
      </c>
      <c r="G25" s="5">
        <v>54.56</v>
      </c>
      <c r="H25" s="6" t="s">
        <v>22</v>
      </c>
      <c r="I25" s="5">
        <v>0.08</v>
      </c>
      <c r="J25" s="5">
        <v>0.02</v>
      </c>
      <c r="K25" s="5">
        <v>121.5</v>
      </c>
      <c r="L25" s="5">
        <v>23.1</v>
      </c>
      <c r="M25" s="5">
        <v>27</v>
      </c>
      <c r="N25" s="5">
        <v>10.5</v>
      </c>
      <c r="O25" s="5">
        <v>19.5</v>
      </c>
      <c r="P25" s="5">
        <v>0.36</v>
      </c>
    </row>
    <row r="26" spans="1:16" ht="20.25" x14ac:dyDescent="0.3">
      <c r="A26" s="11"/>
      <c r="B26" s="11" t="s">
        <v>43</v>
      </c>
      <c r="C26" s="6" t="s">
        <v>182</v>
      </c>
      <c r="D26" s="5">
        <v>2.35</v>
      </c>
      <c r="E26" s="5">
        <v>4.9000000000000004</v>
      </c>
      <c r="F26" s="5">
        <v>16.2</v>
      </c>
      <c r="G26" s="5">
        <v>142.80000000000001</v>
      </c>
      <c r="H26" s="6" t="s">
        <v>44</v>
      </c>
      <c r="I26" s="5">
        <v>7.0000000000000007E-2</v>
      </c>
      <c r="J26" s="5">
        <v>0.06</v>
      </c>
      <c r="K26" s="5">
        <v>142.19</v>
      </c>
      <c r="L26" s="5">
        <v>7.1</v>
      </c>
      <c r="M26" s="5">
        <v>28.67</v>
      </c>
      <c r="N26" s="5">
        <v>23.63</v>
      </c>
      <c r="O26" s="5">
        <v>64.62</v>
      </c>
      <c r="P26" s="5">
        <v>0.86</v>
      </c>
    </row>
    <row r="27" spans="1:16" ht="20.25" x14ac:dyDescent="0.3">
      <c r="A27" s="11"/>
      <c r="B27" s="11" t="s">
        <v>188</v>
      </c>
      <c r="C27" s="6">
        <v>120</v>
      </c>
      <c r="D27" s="5">
        <v>21.779999999999998</v>
      </c>
      <c r="E27" s="5">
        <v>7.5</v>
      </c>
      <c r="F27" s="5">
        <v>14.56</v>
      </c>
      <c r="G27" s="5">
        <v>211.07</v>
      </c>
      <c r="H27" s="6" t="s">
        <v>189</v>
      </c>
      <c r="I27" s="5">
        <v>0.28000000000000003</v>
      </c>
      <c r="J27" s="5">
        <v>2.1080000000000001</v>
      </c>
      <c r="K27" s="5">
        <v>6038.34</v>
      </c>
      <c r="L27" s="5">
        <v>15.84</v>
      </c>
      <c r="M27" s="5">
        <v>18.850000000000001</v>
      </c>
      <c r="N27" s="5">
        <v>21.32</v>
      </c>
      <c r="O27" s="5">
        <v>341.46999999999997</v>
      </c>
      <c r="P27" s="5">
        <v>7.4380000000000006</v>
      </c>
    </row>
    <row r="28" spans="1:16" ht="20.25" x14ac:dyDescent="0.3">
      <c r="A28" s="11"/>
      <c r="B28" s="11" t="s">
        <v>26</v>
      </c>
      <c r="C28" s="6" t="s">
        <v>27</v>
      </c>
      <c r="D28" s="5">
        <v>3.18</v>
      </c>
      <c r="E28" s="5">
        <v>4.25</v>
      </c>
      <c r="F28" s="5">
        <v>19.78</v>
      </c>
      <c r="G28" s="5">
        <v>130.66</v>
      </c>
      <c r="H28" s="6" t="s">
        <v>28</v>
      </c>
      <c r="I28" s="5">
        <v>0.12</v>
      </c>
      <c r="J28" s="5">
        <v>0.11</v>
      </c>
      <c r="K28" s="5">
        <v>19.78</v>
      </c>
      <c r="L28" s="5">
        <v>10.220000000000001</v>
      </c>
      <c r="M28" s="5">
        <v>41.99</v>
      </c>
      <c r="N28" s="5">
        <v>28.2</v>
      </c>
      <c r="O28" s="5">
        <v>85.4</v>
      </c>
      <c r="P28" s="5">
        <v>1.06</v>
      </c>
    </row>
    <row r="29" spans="1:16" ht="20.25" x14ac:dyDescent="0.3">
      <c r="A29" s="11"/>
      <c r="B29" s="11" t="s">
        <v>77</v>
      </c>
      <c r="C29" s="6">
        <v>200</v>
      </c>
      <c r="D29" s="5">
        <v>1.34</v>
      </c>
      <c r="E29" s="5">
        <v>0.6</v>
      </c>
      <c r="F29" s="5">
        <v>15.36</v>
      </c>
      <c r="G29" s="5">
        <v>64</v>
      </c>
      <c r="H29" s="6" t="s">
        <v>169</v>
      </c>
      <c r="I29" s="5">
        <v>0.06</v>
      </c>
      <c r="J29" s="5">
        <v>0.1</v>
      </c>
      <c r="K29" s="5">
        <v>60</v>
      </c>
      <c r="L29" s="5">
        <v>120</v>
      </c>
      <c r="M29" s="5">
        <v>80</v>
      </c>
      <c r="N29" s="5">
        <v>0</v>
      </c>
      <c r="O29" s="5">
        <v>46</v>
      </c>
      <c r="P29" s="5">
        <v>2.4</v>
      </c>
    </row>
    <row r="30" spans="1:16" ht="20.25" x14ac:dyDescent="0.3">
      <c r="A30" s="11"/>
      <c r="B30" s="11" t="s">
        <v>17</v>
      </c>
      <c r="C30" s="6">
        <v>50</v>
      </c>
      <c r="D30" s="5">
        <v>3.8</v>
      </c>
      <c r="E30" s="5">
        <v>0.4</v>
      </c>
      <c r="F30" s="5">
        <v>24.6</v>
      </c>
      <c r="G30" s="5">
        <v>117.2</v>
      </c>
      <c r="H30" s="6" t="s">
        <v>170</v>
      </c>
      <c r="I30" s="5">
        <v>5.5E-2</v>
      </c>
      <c r="J30" s="5">
        <v>1.4999999999999999E-2</v>
      </c>
      <c r="K30" s="5">
        <v>0</v>
      </c>
      <c r="L30" s="5">
        <v>0</v>
      </c>
      <c r="M30" s="5">
        <v>10</v>
      </c>
      <c r="N30" s="5">
        <v>7</v>
      </c>
      <c r="O30" s="5">
        <v>32.5</v>
      </c>
      <c r="P30" s="5">
        <v>0.55000000000000004</v>
      </c>
    </row>
    <row r="31" spans="1:16" ht="20.25" x14ac:dyDescent="0.3">
      <c r="A31" s="11"/>
      <c r="B31" s="11" t="s">
        <v>178</v>
      </c>
      <c r="C31" s="6">
        <v>36</v>
      </c>
      <c r="D31" s="5">
        <v>2.3759999999999999</v>
      </c>
      <c r="E31" s="5">
        <v>0.432</v>
      </c>
      <c r="F31" s="5">
        <v>14.26</v>
      </c>
      <c r="G31" s="5">
        <v>61.488</v>
      </c>
      <c r="H31" s="6" t="s">
        <v>172</v>
      </c>
      <c r="I31" s="5">
        <v>7.1999999999999995E-2</v>
      </c>
      <c r="J31" s="5">
        <v>3.5999999999999997E-2</v>
      </c>
      <c r="K31" s="5">
        <v>0</v>
      </c>
      <c r="L31" s="5">
        <v>0</v>
      </c>
      <c r="M31" s="5">
        <v>12.6</v>
      </c>
      <c r="N31" s="5">
        <v>16.920000000000002</v>
      </c>
      <c r="O31" s="5">
        <v>56.88</v>
      </c>
      <c r="P31" s="5">
        <v>1.4039999999999999</v>
      </c>
    </row>
    <row r="32" spans="1:16" ht="20.25" x14ac:dyDescent="0.3">
      <c r="A32" s="11"/>
      <c r="B32" s="11" t="s">
        <v>197</v>
      </c>
      <c r="C32" s="6">
        <v>45</v>
      </c>
      <c r="D32" s="5">
        <v>0</v>
      </c>
      <c r="E32" s="5">
        <v>0</v>
      </c>
      <c r="F32" s="5">
        <v>35.729999999999997</v>
      </c>
      <c r="G32" s="5">
        <v>43.2</v>
      </c>
      <c r="H32" s="6" t="s">
        <v>169</v>
      </c>
      <c r="I32" s="5">
        <v>0</v>
      </c>
      <c r="J32" s="5">
        <v>0</v>
      </c>
      <c r="K32" s="5">
        <v>0</v>
      </c>
      <c r="L32" s="5">
        <v>0</v>
      </c>
      <c r="M32" s="5">
        <v>1.5</v>
      </c>
      <c r="N32" s="5">
        <v>1.49</v>
      </c>
      <c r="O32" s="5">
        <v>0</v>
      </c>
      <c r="P32" s="5">
        <v>0.14000000000000001</v>
      </c>
    </row>
    <row r="33" spans="1:16" ht="20.25" x14ac:dyDescent="0.3">
      <c r="A33" s="11" t="s">
        <v>31</v>
      </c>
      <c r="B33" s="11"/>
      <c r="C33" s="10">
        <v>921</v>
      </c>
      <c r="D33" s="18">
        <f>SUM(D25:D32)</f>
        <v>35.805999999999997</v>
      </c>
      <c r="E33" s="18">
        <f>SUM(E25:E32)</f>
        <v>21.181999999999999</v>
      </c>
      <c r="F33" s="18">
        <f>SUM(F25:F32)</f>
        <v>146.29000000000002</v>
      </c>
      <c r="G33" s="18">
        <f>SUM(G25:G32)</f>
        <v>824.97800000000007</v>
      </c>
      <c r="H33" s="10"/>
      <c r="I33" s="18">
        <f t="shared" ref="I33:P33" si="3">SUM(I25:I32)</f>
        <v>0.7370000000000001</v>
      </c>
      <c r="J33" s="18">
        <f t="shared" si="3"/>
        <v>2.4490000000000003</v>
      </c>
      <c r="K33" s="18">
        <f t="shared" si="3"/>
        <v>6381.8099999999995</v>
      </c>
      <c r="L33" s="18">
        <f t="shared" si="3"/>
        <v>176.26</v>
      </c>
      <c r="M33" s="18">
        <f t="shared" si="3"/>
        <v>220.61</v>
      </c>
      <c r="N33" s="18">
        <f t="shared" si="3"/>
        <v>109.05999999999999</v>
      </c>
      <c r="O33" s="18">
        <f t="shared" si="3"/>
        <v>646.37</v>
      </c>
      <c r="P33" s="18">
        <f t="shared" si="3"/>
        <v>14.212000000000003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="93" zoomScaleNormal="93" workbookViewId="0">
      <selection activeCell="L30" sqref="L30"/>
    </sheetView>
  </sheetViews>
  <sheetFormatPr defaultRowHeight="15" x14ac:dyDescent="0.25"/>
  <cols>
    <col min="1" max="1" width="22.28515625" customWidth="1"/>
    <col min="2" max="2" width="53.28515625" customWidth="1"/>
    <col min="3" max="3" width="11.85546875" customWidth="1"/>
    <col min="4" max="5" width="10" customWidth="1"/>
    <col min="6" max="6" width="14.28515625" customWidth="1"/>
    <col min="7" max="7" width="14.7109375" customWidth="1"/>
    <col min="8" max="8" width="16.42578125" customWidth="1"/>
    <col min="9" max="9" width="9.5703125" customWidth="1"/>
    <col min="10" max="10" width="10.5703125" customWidth="1"/>
    <col min="11" max="11" width="11.28515625" customWidth="1"/>
    <col min="12" max="16" width="9.5703125" customWidth="1"/>
  </cols>
  <sheetData>
    <row r="2" spans="1:16" ht="20.25" x14ac:dyDescent="0.3">
      <c r="A2" s="43" t="s">
        <v>0</v>
      </c>
      <c r="B2" s="7" t="s">
        <v>1</v>
      </c>
      <c r="C2" s="7" t="s">
        <v>2</v>
      </c>
      <c r="D2" s="45" t="s">
        <v>3</v>
      </c>
      <c r="E2" s="46"/>
      <c r="F2" s="47"/>
      <c r="G2" s="7" t="s">
        <v>4</v>
      </c>
      <c r="H2" s="7" t="s">
        <v>5</v>
      </c>
      <c r="I2" s="43" t="s">
        <v>137</v>
      </c>
      <c r="J2" s="43" t="s">
        <v>138</v>
      </c>
      <c r="K2" s="43" t="s">
        <v>139</v>
      </c>
      <c r="L2" s="43" t="s">
        <v>140</v>
      </c>
      <c r="M2" s="43" t="s">
        <v>141</v>
      </c>
      <c r="N2" s="43" t="s">
        <v>142</v>
      </c>
      <c r="O2" s="43" t="s">
        <v>143</v>
      </c>
      <c r="P2" s="43" t="s">
        <v>144</v>
      </c>
    </row>
    <row r="3" spans="1:16" ht="20.25" x14ac:dyDescent="0.3">
      <c r="A3" s="44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44"/>
      <c r="J3" s="44"/>
      <c r="K3" s="44"/>
      <c r="L3" s="44"/>
      <c r="M3" s="44"/>
      <c r="N3" s="44"/>
      <c r="O3" s="44"/>
      <c r="P3" s="44"/>
    </row>
    <row r="4" spans="1:16" ht="20.25" x14ac:dyDescent="0.3">
      <c r="A4" s="10" t="s">
        <v>79</v>
      </c>
      <c r="B4" s="11" t="s">
        <v>82</v>
      </c>
      <c r="C4" s="6">
        <v>100</v>
      </c>
      <c r="D4" s="5">
        <v>1</v>
      </c>
      <c r="E4" s="5">
        <v>3.38</v>
      </c>
      <c r="F4" s="5">
        <v>5.75</v>
      </c>
      <c r="G4" s="5">
        <v>90.75</v>
      </c>
      <c r="H4" s="6" t="s">
        <v>83</v>
      </c>
      <c r="I4" s="5">
        <v>1.2999999999999999E-2</v>
      </c>
      <c r="J4" s="5">
        <v>2.5000000000000001E-2</v>
      </c>
      <c r="K4" s="5">
        <v>0.85</v>
      </c>
      <c r="L4" s="5">
        <v>2.85</v>
      </c>
      <c r="M4" s="5">
        <v>23.75</v>
      </c>
      <c r="N4" s="5">
        <v>13.75</v>
      </c>
      <c r="O4" s="5">
        <v>27.5</v>
      </c>
      <c r="P4" s="5">
        <v>0.875</v>
      </c>
    </row>
    <row r="5" spans="1:16" ht="20.25" x14ac:dyDescent="0.3">
      <c r="A5" s="10" t="s">
        <v>84</v>
      </c>
      <c r="B5" s="11" t="s">
        <v>191</v>
      </c>
      <c r="C5" s="6">
        <v>75</v>
      </c>
      <c r="D5" s="5">
        <v>9.6999999999999993</v>
      </c>
      <c r="E5" s="5">
        <v>8.5</v>
      </c>
      <c r="F5" s="5">
        <v>5.7</v>
      </c>
      <c r="G5" s="5">
        <v>149</v>
      </c>
      <c r="H5" s="6" t="s">
        <v>190</v>
      </c>
      <c r="I5" s="5">
        <v>0.04</v>
      </c>
      <c r="J5" s="5">
        <v>7.5899999999999995E-2</v>
      </c>
      <c r="K5" s="5">
        <v>0.05</v>
      </c>
      <c r="L5" s="5">
        <v>0.6</v>
      </c>
      <c r="M5" s="5">
        <v>31</v>
      </c>
      <c r="N5" s="5">
        <v>12</v>
      </c>
      <c r="O5" s="5">
        <v>75</v>
      </c>
      <c r="P5" s="5">
        <v>0.9</v>
      </c>
    </row>
    <row r="6" spans="1:16" ht="20.25" x14ac:dyDescent="0.3">
      <c r="A6" s="28" t="s">
        <v>16</v>
      </c>
      <c r="B6" s="11" t="s">
        <v>85</v>
      </c>
      <c r="C6" s="6">
        <v>140</v>
      </c>
      <c r="D6" s="5">
        <v>5.04</v>
      </c>
      <c r="E6" s="5">
        <v>4.5599999999999996</v>
      </c>
      <c r="F6" s="5">
        <v>30.62</v>
      </c>
      <c r="G6" s="5">
        <v>153.02000000000001</v>
      </c>
      <c r="H6" s="6" t="s">
        <v>86</v>
      </c>
      <c r="I6" s="5">
        <v>5.6000000000000001E-2</v>
      </c>
      <c r="J6" s="5">
        <v>2.8000000000000001E-2</v>
      </c>
      <c r="K6" s="5">
        <v>17.16</v>
      </c>
      <c r="L6" s="5">
        <v>0</v>
      </c>
      <c r="M6" s="5">
        <v>11.2</v>
      </c>
      <c r="N6" s="5">
        <v>6.72</v>
      </c>
      <c r="O6" s="5">
        <v>38.26</v>
      </c>
      <c r="P6" s="5">
        <v>0.67200000000000004</v>
      </c>
    </row>
    <row r="7" spans="1:16" ht="20.25" x14ac:dyDescent="0.3">
      <c r="A7" s="11"/>
      <c r="B7" s="11" t="s">
        <v>29</v>
      </c>
      <c r="C7" s="6" t="s">
        <v>30</v>
      </c>
      <c r="D7" s="5">
        <v>1</v>
      </c>
      <c r="E7" s="5">
        <v>0.2</v>
      </c>
      <c r="F7" s="5">
        <v>20.2</v>
      </c>
      <c r="G7" s="5">
        <v>92</v>
      </c>
      <c r="H7" s="6" t="s">
        <v>169</v>
      </c>
      <c r="I7" s="5">
        <v>0.02</v>
      </c>
      <c r="J7" s="5">
        <v>0.02</v>
      </c>
      <c r="K7" s="5">
        <v>0</v>
      </c>
      <c r="L7" s="5">
        <v>4</v>
      </c>
      <c r="M7" s="5">
        <v>14</v>
      </c>
      <c r="N7" s="5">
        <v>8</v>
      </c>
      <c r="O7" s="5">
        <v>14</v>
      </c>
      <c r="P7" s="5">
        <v>2.8</v>
      </c>
    </row>
    <row r="8" spans="1:16" ht="20.25" x14ac:dyDescent="0.3">
      <c r="A8" s="11"/>
      <c r="B8" s="11" t="s">
        <v>17</v>
      </c>
      <c r="C8" s="6" t="s">
        <v>101</v>
      </c>
      <c r="D8" s="5">
        <v>2.66</v>
      </c>
      <c r="E8" s="5">
        <v>0.28000000000000003</v>
      </c>
      <c r="F8" s="5">
        <v>17.22</v>
      </c>
      <c r="G8" s="5">
        <v>82.04</v>
      </c>
      <c r="H8" s="6" t="s">
        <v>170</v>
      </c>
      <c r="I8" s="5">
        <v>3.5000000000000003E-2</v>
      </c>
      <c r="J8" s="5">
        <v>1.0999999999999999E-2</v>
      </c>
      <c r="K8" s="5">
        <v>0</v>
      </c>
      <c r="L8" s="5">
        <v>0</v>
      </c>
      <c r="M8" s="5">
        <v>7</v>
      </c>
      <c r="N8" s="5">
        <v>4.9000000000000004</v>
      </c>
      <c r="O8" s="5">
        <v>22.75</v>
      </c>
      <c r="P8" s="5">
        <v>0.38500000000000001</v>
      </c>
    </row>
    <row r="9" spans="1:16" ht="20.25" x14ac:dyDescent="0.3">
      <c r="A9" s="11"/>
      <c r="B9" s="11" t="s">
        <v>178</v>
      </c>
      <c r="C9" s="6">
        <v>50</v>
      </c>
      <c r="D9" s="5">
        <v>2.2999999999999998</v>
      </c>
      <c r="E9" s="5">
        <v>0.6</v>
      </c>
      <c r="F9" s="5">
        <v>19.8</v>
      </c>
      <c r="G9" s="5">
        <v>85.4</v>
      </c>
      <c r="H9" s="6" t="s">
        <v>172</v>
      </c>
      <c r="I9" s="5">
        <v>0.1</v>
      </c>
      <c r="J9" s="5">
        <v>0.06</v>
      </c>
      <c r="K9" s="5">
        <v>0</v>
      </c>
      <c r="L9" s="5">
        <v>0</v>
      </c>
      <c r="M9" s="5">
        <v>17.5</v>
      </c>
      <c r="N9" s="5">
        <v>23.5</v>
      </c>
      <c r="O9" s="5">
        <v>79</v>
      </c>
      <c r="P9" s="5">
        <v>1.96</v>
      </c>
    </row>
    <row r="10" spans="1:16" ht="20.25" x14ac:dyDescent="0.3">
      <c r="A10" s="6" t="s">
        <v>19</v>
      </c>
      <c r="B10" s="11"/>
      <c r="C10" s="10">
        <v>600</v>
      </c>
      <c r="D10" s="18">
        <f>SUM(D4:D9)</f>
        <v>21.7</v>
      </c>
      <c r="E10" s="18">
        <f>SUM(E4:E9)</f>
        <v>17.52</v>
      </c>
      <c r="F10" s="18">
        <f>SUM(F4:F9)</f>
        <v>99.289999999999992</v>
      </c>
      <c r="G10" s="18">
        <f>SUM(G4:G9)</f>
        <v>652.20999999999992</v>
      </c>
      <c r="H10" s="10"/>
      <c r="I10" s="18">
        <f t="shared" ref="I10:P10" si="0">SUM(I4:I9)</f>
        <v>0.26400000000000001</v>
      </c>
      <c r="J10" s="18">
        <f t="shared" si="0"/>
        <v>0.21989999999999998</v>
      </c>
      <c r="K10" s="18">
        <f t="shared" si="0"/>
        <v>18.059999999999999</v>
      </c>
      <c r="L10" s="18">
        <f t="shared" si="0"/>
        <v>7.45</v>
      </c>
      <c r="M10" s="18">
        <f t="shared" si="0"/>
        <v>104.45</v>
      </c>
      <c r="N10" s="18">
        <f t="shared" si="0"/>
        <v>68.87</v>
      </c>
      <c r="O10" s="18">
        <f t="shared" si="0"/>
        <v>256.51</v>
      </c>
      <c r="P10" s="18">
        <f t="shared" si="0"/>
        <v>7.5919999999999996</v>
      </c>
    </row>
    <row r="11" spans="1:16" ht="20.25" x14ac:dyDescent="0.3">
      <c r="A11" s="10" t="s">
        <v>23</v>
      </c>
      <c r="B11" s="11" t="s">
        <v>88</v>
      </c>
      <c r="C11" s="6" t="s">
        <v>21</v>
      </c>
      <c r="D11" s="5">
        <v>0.9</v>
      </c>
      <c r="E11" s="5">
        <v>0.1</v>
      </c>
      <c r="F11" s="5">
        <v>12.9</v>
      </c>
      <c r="G11" s="5">
        <v>56.8</v>
      </c>
      <c r="H11" s="6" t="s">
        <v>89</v>
      </c>
      <c r="I11" s="5">
        <v>0.03</v>
      </c>
      <c r="J11" s="5">
        <v>0.04</v>
      </c>
      <c r="K11" s="5">
        <v>902</v>
      </c>
      <c r="L11" s="5">
        <v>2.7</v>
      </c>
      <c r="M11" s="5">
        <v>24</v>
      </c>
      <c r="N11" s="5">
        <v>32</v>
      </c>
      <c r="O11" s="5">
        <v>37</v>
      </c>
      <c r="P11" s="5">
        <v>0.77</v>
      </c>
    </row>
    <row r="12" spans="1:16" ht="20.25" x14ac:dyDescent="0.3">
      <c r="A12" s="29"/>
      <c r="B12" s="11" t="s">
        <v>90</v>
      </c>
      <c r="C12" s="6" t="s">
        <v>192</v>
      </c>
      <c r="D12" s="5">
        <v>8.5500000000000007</v>
      </c>
      <c r="E12" s="5">
        <v>5.99</v>
      </c>
      <c r="F12" s="5">
        <v>12.93</v>
      </c>
      <c r="G12" s="5">
        <v>190.84</v>
      </c>
      <c r="H12" s="6" t="s">
        <v>91</v>
      </c>
      <c r="I12" s="5">
        <v>0.04</v>
      </c>
      <c r="J12" s="5">
        <v>7.0000000000000007E-2</v>
      </c>
      <c r="K12" s="5">
        <v>141.88</v>
      </c>
      <c r="L12" s="5">
        <v>1.78</v>
      </c>
      <c r="M12" s="5">
        <v>17.71</v>
      </c>
      <c r="N12" s="5">
        <v>21.46</v>
      </c>
      <c r="O12" s="5">
        <v>88.81</v>
      </c>
      <c r="P12" s="5">
        <v>1.23</v>
      </c>
    </row>
    <row r="13" spans="1:16" ht="20.25" x14ac:dyDescent="0.3">
      <c r="A13" s="11"/>
      <c r="B13" s="11" t="s">
        <v>92</v>
      </c>
      <c r="C13" s="6" t="s">
        <v>193</v>
      </c>
      <c r="D13" s="5">
        <v>25.95</v>
      </c>
      <c r="E13" s="5">
        <v>35.04</v>
      </c>
      <c r="F13" s="5">
        <v>37.01</v>
      </c>
      <c r="G13" s="5">
        <v>402.04</v>
      </c>
      <c r="H13" s="6" t="s">
        <v>93</v>
      </c>
      <c r="I13" s="5">
        <v>0.11280000000000001</v>
      </c>
      <c r="J13" s="5">
        <v>0.45720000000000005</v>
      </c>
      <c r="K13" s="5">
        <v>64.08</v>
      </c>
      <c r="L13" s="5">
        <v>0.76</v>
      </c>
      <c r="M13" s="5">
        <v>394.78</v>
      </c>
      <c r="N13" s="5">
        <v>54.1</v>
      </c>
      <c r="O13" s="5">
        <v>476.00400000000002</v>
      </c>
      <c r="P13" s="5">
        <v>1.292</v>
      </c>
    </row>
    <row r="14" spans="1:16" ht="20.25" x14ac:dyDescent="0.3">
      <c r="A14" s="11"/>
      <c r="B14" s="11" t="s">
        <v>46</v>
      </c>
      <c r="C14" s="6" t="s">
        <v>30</v>
      </c>
      <c r="D14" s="5">
        <v>0.4</v>
      </c>
      <c r="E14" s="5">
        <v>0</v>
      </c>
      <c r="F14" s="5">
        <v>19.86</v>
      </c>
      <c r="G14" s="5">
        <v>85.85</v>
      </c>
      <c r="H14" s="6" t="s">
        <v>47</v>
      </c>
      <c r="I14" s="5">
        <v>0</v>
      </c>
      <c r="J14" s="5">
        <v>0</v>
      </c>
      <c r="K14" s="5">
        <v>12</v>
      </c>
      <c r="L14" s="5">
        <v>0.11</v>
      </c>
      <c r="M14" s="5">
        <v>39.54</v>
      </c>
      <c r="N14" s="5">
        <v>1.66</v>
      </c>
      <c r="O14" s="5">
        <v>3.48</v>
      </c>
      <c r="P14" s="5">
        <v>0.09</v>
      </c>
    </row>
    <row r="15" spans="1:16" ht="20.25" x14ac:dyDescent="0.3">
      <c r="A15" s="11"/>
      <c r="B15" s="11" t="s">
        <v>17</v>
      </c>
      <c r="C15" s="6">
        <v>50</v>
      </c>
      <c r="D15" s="5">
        <v>3.8</v>
      </c>
      <c r="E15" s="5">
        <v>0.4</v>
      </c>
      <c r="F15" s="5">
        <v>24.6</v>
      </c>
      <c r="G15" s="5">
        <v>117.2</v>
      </c>
      <c r="H15" s="6" t="s">
        <v>170</v>
      </c>
      <c r="I15" s="5">
        <v>5.5E-2</v>
      </c>
      <c r="J15" s="5">
        <v>1.4999999999999999E-2</v>
      </c>
      <c r="K15" s="5">
        <v>0</v>
      </c>
      <c r="L15" s="5">
        <v>0</v>
      </c>
      <c r="M15" s="5">
        <v>10</v>
      </c>
      <c r="N15" s="5">
        <v>7</v>
      </c>
      <c r="O15" s="5">
        <v>32.5</v>
      </c>
      <c r="P15" s="5">
        <v>0.55000000000000004</v>
      </c>
    </row>
    <row r="16" spans="1:16" ht="20.25" x14ac:dyDescent="0.3">
      <c r="A16" s="11"/>
      <c r="B16" s="11" t="s">
        <v>178</v>
      </c>
      <c r="C16" s="6">
        <v>36</v>
      </c>
      <c r="D16" s="5">
        <v>2.3759999999999999</v>
      </c>
      <c r="E16" s="5">
        <v>0.432</v>
      </c>
      <c r="F16" s="5">
        <v>14.26</v>
      </c>
      <c r="G16" s="5">
        <v>61.488</v>
      </c>
      <c r="H16" s="6" t="s">
        <v>172</v>
      </c>
      <c r="I16" s="5">
        <v>7.1999999999999995E-2</v>
      </c>
      <c r="J16" s="5">
        <v>3.5999999999999997E-2</v>
      </c>
      <c r="K16" s="5">
        <v>0</v>
      </c>
      <c r="L16" s="5">
        <v>0</v>
      </c>
      <c r="M16" s="5">
        <v>12.6</v>
      </c>
      <c r="N16" s="5">
        <v>16.920000000000002</v>
      </c>
      <c r="O16" s="5">
        <v>56.88</v>
      </c>
      <c r="P16" s="5">
        <v>1.4039999999999999</v>
      </c>
    </row>
    <row r="17" spans="1:16" ht="20.25" x14ac:dyDescent="0.3">
      <c r="A17" s="11"/>
      <c r="B17" s="11" t="s">
        <v>201</v>
      </c>
      <c r="C17" s="6">
        <v>110</v>
      </c>
      <c r="D17" s="5">
        <v>0.88</v>
      </c>
      <c r="E17" s="5">
        <v>0.22</v>
      </c>
      <c r="F17" s="5">
        <v>8.25</v>
      </c>
      <c r="G17" s="5">
        <v>38.5</v>
      </c>
      <c r="H17" s="6" t="s">
        <v>171</v>
      </c>
      <c r="I17" s="5">
        <v>7.0000000000000007E-2</v>
      </c>
      <c r="J17" s="5">
        <v>0.03</v>
      </c>
      <c r="K17" s="5">
        <v>11</v>
      </c>
      <c r="L17" s="5">
        <v>41.8</v>
      </c>
      <c r="M17" s="5">
        <v>38.5</v>
      </c>
      <c r="N17" s="5">
        <v>12.1</v>
      </c>
      <c r="O17" s="5">
        <v>18.7</v>
      </c>
      <c r="P17" s="5">
        <v>0.11</v>
      </c>
    </row>
    <row r="18" spans="1:16" ht="20.25" x14ac:dyDescent="0.3">
      <c r="A18" s="6" t="s">
        <v>31</v>
      </c>
      <c r="B18" s="11"/>
      <c r="C18" s="10">
        <v>951</v>
      </c>
      <c r="D18" s="18">
        <f>SUM(D11:D17)</f>
        <v>42.855999999999995</v>
      </c>
      <c r="E18" s="18">
        <f>SUM(E11:E17)</f>
        <v>42.181999999999995</v>
      </c>
      <c r="F18" s="18">
        <f>SUM(F11:F17)</f>
        <v>129.81</v>
      </c>
      <c r="G18" s="18">
        <f>SUM(G11:G17)</f>
        <v>952.71800000000007</v>
      </c>
      <c r="H18" s="10"/>
      <c r="I18" s="18">
        <f t="shared" ref="I18:P18" si="1">SUM(I11:I17)</f>
        <v>0.37980000000000003</v>
      </c>
      <c r="J18" s="18">
        <f t="shared" si="1"/>
        <v>0.64820000000000011</v>
      </c>
      <c r="K18" s="18">
        <f t="shared" si="1"/>
        <v>1130.96</v>
      </c>
      <c r="L18" s="18">
        <f t="shared" si="1"/>
        <v>47.15</v>
      </c>
      <c r="M18" s="18">
        <f t="shared" si="1"/>
        <v>537.13</v>
      </c>
      <c r="N18" s="18">
        <f t="shared" si="1"/>
        <v>145.23999999999998</v>
      </c>
      <c r="O18" s="18">
        <f t="shared" si="1"/>
        <v>713.37400000000014</v>
      </c>
      <c r="P18" s="18">
        <f t="shared" si="1"/>
        <v>5.4459999999999997</v>
      </c>
    </row>
    <row r="19" spans="1:16" ht="20.25" x14ac:dyDescent="0.3">
      <c r="A19" s="10" t="s">
        <v>79</v>
      </c>
      <c r="B19" s="11" t="s">
        <v>95</v>
      </c>
      <c r="C19" s="6">
        <v>80</v>
      </c>
      <c r="D19" s="5">
        <v>1</v>
      </c>
      <c r="E19" s="5">
        <v>4.97</v>
      </c>
      <c r="F19" s="5">
        <v>5.19</v>
      </c>
      <c r="G19" s="5">
        <v>69.73</v>
      </c>
      <c r="H19" s="38" t="s">
        <v>177</v>
      </c>
      <c r="I19" s="5">
        <v>5.2999999999999999E-2</v>
      </c>
      <c r="J19" s="5">
        <v>5.2999999999999999E-2</v>
      </c>
      <c r="K19" s="5">
        <v>1504</v>
      </c>
      <c r="L19" s="5">
        <v>3.76</v>
      </c>
      <c r="M19" s="5">
        <v>20.05</v>
      </c>
      <c r="N19" s="5">
        <v>28.41</v>
      </c>
      <c r="O19" s="5">
        <v>41.93</v>
      </c>
      <c r="P19" s="5">
        <v>0.53</v>
      </c>
    </row>
    <row r="20" spans="1:16" ht="20.25" x14ac:dyDescent="0.3">
      <c r="A20" s="10" t="s">
        <v>96</v>
      </c>
      <c r="B20" s="11" t="s">
        <v>146</v>
      </c>
      <c r="C20" s="6">
        <v>80</v>
      </c>
      <c r="D20" s="5">
        <v>11.06</v>
      </c>
      <c r="E20" s="5">
        <v>7.25</v>
      </c>
      <c r="F20" s="5">
        <v>3.08</v>
      </c>
      <c r="G20" s="5">
        <v>161.34</v>
      </c>
      <c r="H20" s="6" t="s">
        <v>147</v>
      </c>
      <c r="I20" s="5">
        <v>0.14000000000000001</v>
      </c>
      <c r="J20" s="5">
        <v>1.21</v>
      </c>
      <c r="K20" s="5">
        <v>17</v>
      </c>
      <c r="L20" s="5">
        <v>0.32</v>
      </c>
      <c r="M20" s="5">
        <v>20.8</v>
      </c>
      <c r="N20" s="5">
        <v>24.17</v>
      </c>
      <c r="O20" s="5">
        <v>159.21</v>
      </c>
      <c r="P20" s="5">
        <v>0.54</v>
      </c>
    </row>
    <row r="21" spans="1:16" ht="20.25" x14ac:dyDescent="0.3">
      <c r="A21" s="10" t="s">
        <v>16</v>
      </c>
      <c r="B21" s="11" t="s">
        <v>165</v>
      </c>
      <c r="C21" s="6">
        <v>140</v>
      </c>
      <c r="D21" s="5">
        <v>2.66</v>
      </c>
      <c r="E21" s="5">
        <v>4.25</v>
      </c>
      <c r="F21" s="5">
        <v>19.78</v>
      </c>
      <c r="G21" s="30">
        <v>130.66</v>
      </c>
      <c r="H21" s="31" t="s">
        <v>166</v>
      </c>
      <c r="I21" s="5">
        <v>0.12</v>
      </c>
      <c r="J21" s="5">
        <v>0.11</v>
      </c>
      <c r="K21" s="5">
        <v>19.78</v>
      </c>
      <c r="L21" s="5">
        <v>10.220000000000001</v>
      </c>
      <c r="M21" s="5">
        <v>41.99</v>
      </c>
      <c r="N21" s="5">
        <v>28.2</v>
      </c>
      <c r="O21" s="5">
        <v>85.4</v>
      </c>
      <c r="P21" s="5">
        <v>1.06</v>
      </c>
    </row>
    <row r="22" spans="1:16" ht="20.25" x14ac:dyDescent="0.3">
      <c r="A22" s="11"/>
      <c r="B22" s="11" t="s">
        <v>32</v>
      </c>
      <c r="C22" s="6" t="s">
        <v>30</v>
      </c>
      <c r="D22" s="5">
        <v>6.5</v>
      </c>
      <c r="E22" s="5">
        <v>5.0999999999999996</v>
      </c>
      <c r="F22" s="5">
        <v>18.440000000000001</v>
      </c>
      <c r="G22" s="5">
        <v>145.09</v>
      </c>
      <c r="H22" s="6" t="s">
        <v>33</v>
      </c>
      <c r="I22" s="5">
        <v>0.06</v>
      </c>
      <c r="J22" s="5">
        <v>0.25</v>
      </c>
      <c r="K22" s="5">
        <v>26.49</v>
      </c>
      <c r="L22" s="5">
        <v>1.04</v>
      </c>
      <c r="M22" s="5">
        <v>217.74</v>
      </c>
      <c r="N22" s="5">
        <v>42</v>
      </c>
      <c r="O22" s="5">
        <v>184</v>
      </c>
      <c r="P22" s="5">
        <v>1.17</v>
      </c>
    </row>
    <row r="23" spans="1:16" ht="20.25" x14ac:dyDescent="0.3">
      <c r="A23" s="11"/>
      <c r="B23" s="11" t="s">
        <v>17</v>
      </c>
      <c r="C23" s="6" t="s">
        <v>101</v>
      </c>
      <c r="D23" s="5">
        <v>2.66</v>
      </c>
      <c r="E23" s="5">
        <v>0.28000000000000003</v>
      </c>
      <c r="F23" s="5">
        <v>17.22</v>
      </c>
      <c r="G23" s="5">
        <v>82.04</v>
      </c>
      <c r="H23" s="6" t="s">
        <v>170</v>
      </c>
      <c r="I23" s="5">
        <v>3.5000000000000003E-2</v>
      </c>
      <c r="J23" s="5">
        <v>1.0999999999999999E-2</v>
      </c>
      <c r="K23" s="5">
        <v>0</v>
      </c>
      <c r="L23" s="5">
        <v>0</v>
      </c>
      <c r="M23" s="5">
        <v>7</v>
      </c>
      <c r="N23" s="5">
        <v>4.9000000000000004</v>
      </c>
      <c r="O23" s="5">
        <v>22.75</v>
      </c>
      <c r="P23" s="5">
        <v>0.38500000000000001</v>
      </c>
    </row>
    <row r="24" spans="1:16" ht="20.25" x14ac:dyDescent="0.3">
      <c r="A24" s="11"/>
      <c r="B24" s="11" t="s">
        <v>178</v>
      </c>
      <c r="C24" s="6">
        <v>25</v>
      </c>
      <c r="D24" s="5">
        <v>1.65</v>
      </c>
      <c r="E24" s="5">
        <v>0.3</v>
      </c>
      <c r="F24" s="5">
        <v>9.9</v>
      </c>
      <c r="G24" s="5">
        <v>42.7</v>
      </c>
      <c r="H24" s="6" t="s">
        <v>172</v>
      </c>
      <c r="I24" s="5">
        <v>0.05</v>
      </c>
      <c r="J24" s="5">
        <v>2.5000000000000001E-2</v>
      </c>
      <c r="K24" s="5">
        <v>0</v>
      </c>
      <c r="L24" s="5">
        <v>0</v>
      </c>
      <c r="M24" s="5">
        <v>8.75</v>
      </c>
      <c r="N24" s="5">
        <v>11.75</v>
      </c>
      <c r="O24" s="5">
        <v>39.5</v>
      </c>
      <c r="P24" s="5">
        <v>0.97499999999999998</v>
      </c>
    </row>
    <row r="25" spans="1:16" ht="20.25" x14ac:dyDescent="0.3">
      <c r="A25" s="11" t="s">
        <v>19</v>
      </c>
      <c r="B25" s="11"/>
      <c r="C25" s="10">
        <v>560</v>
      </c>
      <c r="D25" s="18">
        <f>SUM(D19:D24)</f>
        <v>25.529999999999998</v>
      </c>
      <c r="E25" s="18">
        <f>SUM(E19:E24)</f>
        <v>22.150000000000002</v>
      </c>
      <c r="F25" s="18">
        <f>SUM(F19:F24)</f>
        <v>73.61</v>
      </c>
      <c r="G25" s="18">
        <f>SUM(G19:G24)</f>
        <v>631.56000000000006</v>
      </c>
      <c r="H25" s="10"/>
      <c r="I25" s="18">
        <f t="shared" ref="I25:P25" si="2">SUM(I19:I24)</f>
        <v>0.45800000000000002</v>
      </c>
      <c r="J25" s="18">
        <f t="shared" si="2"/>
        <v>1.6589999999999998</v>
      </c>
      <c r="K25" s="18">
        <f t="shared" si="2"/>
        <v>1567.27</v>
      </c>
      <c r="L25" s="18">
        <f t="shared" si="2"/>
        <v>15.34</v>
      </c>
      <c r="M25" s="18">
        <f t="shared" si="2"/>
        <v>316.33000000000004</v>
      </c>
      <c r="N25" s="18">
        <f t="shared" si="2"/>
        <v>139.43</v>
      </c>
      <c r="O25" s="18">
        <f t="shared" si="2"/>
        <v>532.79</v>
      </c>
      <c r="P25" s="18">
        <f t="shared" si="2"/>
        <v>4.6599999999999993</v>
      </c>
    </row>
    <row r="26" spans="1:16" ht="20.25" x14ac:dyDescent="0.3">
      <c r="A26" s="10" t="s">
        <v>23</v>
      </c>
      <c r="B26" s="11" t="s">
        <v>97</v>
      </c>
      <c r="C26" s="6">
        <v>60</v>
      </c>
      <c r="D26" s="5">
        <v>0.94</v>
      </c>
      <c r="E26" s="5">
        <v>3.11</v>
      </c>
      <c r="F26" s="5">
        <v>3.27</v>
      </c>
      <c r="G26" s="5">
        <v>81.5</v>
      </c>
      <c r="H26" s="6" t="s">
        <v>98</v>
      </c>
      <c r="I26" s="5">
        <v>1.4999999999999999E-2</v>
      </c>
      <c r="J26" s="5">
        <v>1.4999999999999999E-2</v>
      </c>
      <c r="K26" s="5">
        <v>1.32</v>
      </c>
      <c r="L26" s="5">
        <v>16.760000000000002</v>
      </c>
      <c r="M26" s="5">
        <v>53.32</v>
      </c>
      <c r="N26" s="5">
        <v>9.76</v>
      </c>
      <c r="O26" s="5">
        <v>19.75</v>
      </c>
      <c r="P26" s="5">
        <v>0.49</v>
      </c>
    </row>
    <row r="27" spans="1:16" ht="20.25" x14ac:dyDescent="0.3">
      <c r="A27" s="11"/>
      <c r="B27" s="11" t="s">
        <v>99</v>
      </c>
      <c r="C27" s="6">
        <v>250</v>
      </c>
      <c r="D27" s="5">
        <v>2.81</v>
      </c>
      <c r="E27" s="5">
        <v>5.33</v>
      </c>
      <c r="F27" s="5">
        <v>13.81</v>
      </c>
      <c r="G27" s="5">
        <v>121.16</v>
      </c>
      <c r="H27" s="6" t="s">
        <v>100</v>
      </c>
      <c r="I27" s="5">
        <v>0.05</v>
      </c>
      <c r="J27" s="5">
        <v>8.7999999999999995E-2</v>
      </c>
      <c r="K27" s="5">
        <v>162.75</v>
      </c>
      <c r="L27" s="5">
        <v>0.6</v>
      </c>
      <c r="M27" s="5">
        <v>24.75</v>
      </c>
      <c r="N27" s="5">
        <v>9.5399999999999991</v>
      </c>
      <c r="O27" s="5">
        <v>57.93</v>
      </c>
      <c r="P27" s="5">
        <v>0.8</v>
      </c>
    </row>
    <row r="28" spans="1:16" ht="20.25" x14ac:dyDescent="0.3">
      <c r="A28" s="11"/>
      <c r="B28" s="11" t="s">
        <v>167</v>
      </c>
      <c r="C28" s="6">
        <v>90</v>
      </c>
      <c r="D28" s="5">
        <v>13.63</v>
      </c>
      <c r="E28" s="5">
        <v>13.31</v>
      </c>
      <c r="F28" s="5">
        <v>12.12</v>
      </c>
      <c r="G28" s="5">
        <v>152.04</v>
      </c>
      <c r="H28" s="6" t="s">
        <v>158</v>
      </c>
      <c r="I28" s="5">
        <v>0.06</v>
      </c>
      <c r="J28" s="5">
        <v>7.0000000000000007E-2</v>
      </c>
      <c r="K28" s="5">
        <v>5.66</v>
      </c>
      <c r="L28" s="5">
        <v>0.56000000000000005</v>
      </c>
      <c r="M28" s="5">
        <v>26.4</v>
      </c>
      <c r="N28" s="5">
        <v>57.6</v>
      </c>
      <c r="O28" s="5">
        <v>129.6</v>
      </c>
      <c r="P28" s="5">
        <v>1.23</v>
      </c>
    </row>
    <row r="29" spans="1:16" ht="20.25" x14ac:dyDescent="0.3">
      <c r="A29" s="11"/>
      <c r="B29" s="11" t="s">
        <v>159</v>
      </c>
      <c r="C29" s="6">
        <v>20</v>
      </c>
      <c r="D29" s="5">
        <v>0.54</v>
      </c>
      <c r="E29" s="5">
        <v>7.8E-2</v>
      </c>
      <c r="F29" s="5">
        <v>0.88</v>
      </c>
      <c r="G29" s="5">
        <v>32.5</v>
      </c>
      <c r="H29" s="6" t="s">
        <v>173</v>
      </c>
      <c r="I29" s="5">
        <v>2E-3</v>
      </c>
      <c r="J29" s="5">
        <v>0</v>
      </c>
      <c r="K29" s="5">
        <v>2.9</v>
      </c>
      <c r="L29" s="5">
        <v>0.13400000000000001</v>
      </c>
      <c r="M29" s="5">
        <v>1.64</v>
      </c>
      <c r="N29" s="5">
        <v>0.46</v>
      </c>
      <c r="O29" s="5">
        <v>1.9</v>
      </c>
      <c r="P29" s="5">
        <v>0.06</v>
      </c>
    </row>
    <row r="30" spans="1:16" ht="20.25" x14ac:dyDescent="0.3">
      <c r="A30" s="11"/>
      <c r="B30" s="11" t="s">
        <v>36</v>
      </c>
      <c r="C30" s="6">
        <v>180</v>
      </c>
      <c r="D30" s="5">
        <v>5.0199999999999996</v>
      </c>
      <c r="E30" s="5">
        <v>4.5</v>
      </c>
      <c r="F30" s="5">
        <v>29.98</v>
      </c>
      <c r="G30" s="5">
        <v>181.15</v>
      </c>
      <c r="H30" s="6" t="s">
        <v>37</v>
      </c>
      <c r="I30" s="5">
        <v>0.11</v>
      </c>
      <c r="J30" s="5">
        <v>0.05</v>
      </c>
      <c r="K30" s="5">
        <v>17.21</v>
      </c>
      <c r="L30" s="5">
        <v>0</v>
      </c>
      <c r="M30" s="5">
        <v>23.99</v>
      </c>
      <c r="N30" s="5">
        <v>25.56</v>
      </c>
      <c r="O30" s="5">
        <v>118.08</v>
      </c>
      <c r="P30" s="5">
        <v>2.0299999999999998</v>
      </c>
    </row>
    <row r="31" spans="1:16" ht="20.25" x14ac:dyDescent="0.3">
      <c r="A31" s="11"/>
      <c r="B31" s="11" t="s">
        <v>15</v>
      </c>
      <c r="C31" s="6" t="s">
        <v>30</v>
      </c>
      <c r="D31" s="5">
        <v>0.4</v>
      </c>
      <c r="E31" s="5">
        <v>0</v>
      </c>
      <c r="F31" s="5">
        <v>15.3</v>
      </c>
      <c r="G31" s="5">
        <v>62.4</v>
      </c>
      <c r="H31" s="6" t="s">
        <v>179</v>
      </c>
      <c r="I31" s="5">
        <v>0</v>
      </c>
      <c r="J31" s="5">
        <v>0.01</v>
      </c>
      <c r="K31" s="5">
        <v>0</v>
      </c>
      <c r="L31" s="5">
        <v>0.6</v>
      </c>
      <c r="M31" s="5">
        <v>14.24</v>
      </c>
      <c r="N31" s="5">
        <v>6.4</v>
      </c>
      <c r="O31" s="5">
        <v>4.8</v>
      </c>
      <c r="P31" s="5">
        <v>1.1100000000000001</v>
      </c>
    </row>
    <row r="32" spans="1:16" ht="20.25" x14ac:dyDescent="0.3">
      <c r="A32" s="11"/>
      <c r="B32" s="11" t="s">
        <v>17</v>
      </c>
      <c r="C32" s="6">
        <v>50</v>
      </c>
      <c r="D32" s="5">
        <v>3.8</v>
      </c>
      <c r="E32" s="5">
        <v>0.4</v>
      </c>
      <c r="F32" s="5">
        <v>24.6</v>
      </c>
      <c r="G32" s="5">
        <v>117.2</v>
      </c>
      <c r="H32" s="6" t="s">
        <v>170</v>
      </c>
      <c r="I32" s="5">
        <v>5.5E-2</v>
      </c>
      <c r="J32" s="5">
        <v>1.4999999999999999E-2</v>
      </c>
      <c r="K32" s="5">
        <v>0</v>
      </c>
      <c r="L32" s="5">
        <v>0</v>
      </c>
      <c r="M32" s="5">
        <v>10</v>
      </c>
      <c r="N32" s="5">
        <v>7</v>
      </c>
      <c r="O32" s="5">
        <v>32.5</v>
      </c>
      <c r="P32" s="5">
        <v>0.55000000000000004</v>
      </c>
    </row>
    <row r="33" spans="1:16" ht="20.25" x14ac:dyDescent="0.3">
      <c r="A33" s="11"/>
      <c r="B33" s="11" t="s">
        <v>178</v>
      </c>
      <c r="C33" s="6">
        <v>36</v>
      </c>
      <c r="D33" s="5">
        <v>2.3759999999999999</v>
      </c>
      <c r="E33" s="5">
        <v>0.432</v>
      </c>
      <c r="F33" s="5">
        <v>14.26</v>
      </c>
      <c r="G33" s="5">
        <v>61.488</v>
      </c>
      <c r="H33" s="6" t="s">
        <v>172</v>
      </c>
      <c r="I33" s="5">
        <v>7.1999999999999995E-2</v>
      </c>
      <c r="J33" s="5">
        <v>3.5999999999999997E-2</v>
      </c>
      <c r="K33" s="5">
        <v>0</v>
      </c>
      <c r="L33" s="5">
        <v>0</v>
      </c>
      <c r="M33" s="5">
        <v>12.6</v>
      </c>
      <c r="N33" s="5">
        <v>16.920000000000002</v>
      </c>
      <c r="O33" s="5">
        <v>56.88</v>
      </c>
      <c r="P33" s="5">
        <v>1.4039999999999999</v>
      </c>
    </row>
    <row r="34" spans="1:16" ht="20.25" x14ac:dyDescent="0.3">
      <c r="A34" s="11"/>
      <c r="B34" s="11" t="s">
        <v>198</v>
      </c>
      <c r="C34" s="6">
        <v>110</v>
      </c>
      <c r="D34" s="5">
        <v>0.44</v>
      </c>
      <c r="E34" s="5">
        <v>0.44</v>
      </c>
      <c r="F34" s="5">
        <v>9.7899999999999991</v>
      </c>
      <c r="G34" s="5">
        <v>44.3</v>
      </c>
      <c r="H34" s="6" t="s">
        <v>171</v>
      </c>
      <c r="I34" s="5">
        <v>3.3000000000000002E-2</v>
      </c>
      <c r="J34" s="5">
        <v>2.1999999999999999E-2</v>
      </c>
      <c r="K34" s="5">
        <v>5.5</v>
      </c>
      <c r="L34" s="5">
        <v>11</v>
      </c>
      <c r="M34" s="5">
        <v>17.600000000000001</v>
      </c>
      <c r="N34" s="5">
        <v>9.9</v>
      </c>
      <c r="O34" s="5">
        <v>12.1</v>
      </c>
      <c r="P34" s="5">
        <v>2.42</v>
      </c>
    </row>
    <row r="35" spans="1:16" ht="20.25" x14ac:dyDescent="0.3">
      <c r="A35" s="11" t="s">
        <v>31</v>
      </c>
      <c r="B35" s="11"/>
      <c r="C35" s="10">
        <v>996</v>
      </c>
      <c r="D35" s="18">
        <f>SUM(D26:D34)</f>
        <v>29.956000000000003</v>
      </c>
      <c r="E35" s="18">
        <f>SUM(E26:E34)</f>
        <v>27.599999999999998</v>
      </c>
      <c r="F35" s="18">
        <f>SUM(F26:F34)</f>
        <v>124.01000000000002</v>
      </c>
      <c r="G35" s="18">
        <f>SUM(G26:G34)</f>
        <v>853.73800000000006</v>
      </c>
      <c r="H35" s="10"/>
      <c r="I35" s="18">
        <f t="shared" ref="I35:P35" si="3">SUM(I26:I34)</f>
        <v>0.39700000000000002</v>
      </c>
      <c r="J35" s="18">
        <f t="shared" si="3"/>
        <v>0.30599999999999999</v>
      </c>
      <c r="K35" s="18">
        <f t="shared" si="3"/>
        <v>195.34</v>
      </c>
      <c r="L35" s="18">
        <f t="shared" si="3"/>
        <v>29.654000000000003</v>
      </c>
      <c r="M35" s="18">
        <f t="shared" si="3"/>
        <v>184.54</v>
      </c>
      <c r="N35" s="18">
        <f t="shared" si="3"/>
        <v>143.14000000000001</v>
      </c>
      <c r="O35" s="18">
        <f t="shared" si="3"/>
        <v>433.54</v>
      </c>
      <c r="P35" s="18">
        <f t="shared" si="3"/>
        <v>10.093999999999999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zoomScale="80" zoomScaleNormal="80" workbookViewId="0">
      <selection activeCell="B44" sqref="B44"/>
    </sheetView>
  </sheetViews>
  <sheetFormatPr defaultRowHeight="15" x14ac:dyDescent="0.25"/>
  <cols>
    <col min="1" max="1" width="22.28515625" customWidth="1"/>
    <col min="2" max="2" width="55.7109375" customWidth="1"/>
    <col min="3" max="3" width="12" customWidth="1"/>
    <col min="4" max="5" width="10.5703125" customWidth="1"/>
    <col min="6" max="6" width="14.28515625" customWidth="1"/>
    <col min="7" max="7" width="14.7109375" customWidth="1"/>
    <col min="8" max="8" width="16" customWidth="1"/>
    <col min="9" max="10" width="9.5703125" customWidth="1"/>
    <col min="11" max="11" width="11" customWidth="1"/>
    <col min="12" max="12" width="10.7109375" customWidth="1"/>
    <col min="13" max="13" width="10.28515625" customWidth="1"/>
    <col min="14" max="14" width="10.85546875" customWidth="1"/>
    <col min="15" max="15" width="10.7109375" customWidth="1"/>
    <col min="16" max="16" width="9.5703125" customWidth="1"/>
  </cols>
  <sheetData>
    <row r="2" spans="1:16" ht="20.25" x14ac:dyDescent="0.3">
      <c r="A2" s="43" t="s">
        <v>0</v>
      </c>
      <c r="B2" s="7" t="s">
        <v>1</v>
      </c>
      <c r="C2" s="7" t="s">
        <v>2</v>
      </c>
      <c r="D2" s="45" t="s">
        <v>3</v>
      </c>
      <c r="E2" s="46"/>
      <c r="F2" s="47"/>
      <c r="G2" s="7" t="s">
        <v>4</v>
      </c>
      <c r="H2" s="7" t="s">
        <v>5</v>
      </c>
      <c r="I2" s="43" t="s">
        <v>137</v>
      </c>
      <c r="J2" s="43" t="s">
        <v>138</v>
      </c>
      <c r="K2" s="43" t="s">
        <v>139</v>
      </c>
      <c r="L2" s="43" t="s">
        <v>140</v>
      </c>
      <c r="M2" s="43" t="s">
        <v>141</v>
      </c>
      <c r="N2" s="43" t="s">
        <v>142</v>
      </c>
      <c r="O2" s="43" t="s">
        <v>143</v>
      </c>
      <c r="P2" s="43" t="s">
        <v>144</v>
      </c>
    </row>
    <row r="3" spans="1:16" ht="20.25" x14ac:dyDescent="0.3">
      <c r="A3" s="44"/>
      <c r="B3" s="8" t="s">
        <v>6</v>
      </c>
      <c r="C3" s="8" t="s">
        <v>6</v>
      </c>
      <c r="D3" s="9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44"/>
      <c r="J3" s="44"/>
      <c r="K3" s="44"/>
      <c r="L3" s="44"/>
      <c r="M3" s="44"/>
      <c r="N3" s="44"/>
      <c r="O3" s="44"/>
      <c r="P3" s="44"/>
    </row>
    <row r="4" spans="1:16" ht="20.25" x14ac:dyDescent="0.3">
      <c r="A4" s="10" t="s">
        <v>79</v>
      </c>
      <c r="B4" s="11" t="s">
        <v>103</v>
      </c>
      <c r="C4" s="6">
        <v>30</v>
      </c>
      <c r="D4" s="5">
        <v>5.3</v>
      </c>
      <c r="E4" s="5">
        <v>8.85</v>
      </c>
      <c r="F4" s="5">
        <v>0</v>
      </c>
      <c r="G4" s="5">
        <v>107.49</v>
      </c>
      <c r="H4" s="6" t="s">
        <v>104</v>
      </c>
      <c r="I4" s="5">
        <v>1.4999999999999999E-2</v>
      </c>
      <c r="J4" s="5">
        <v>0.09</v>
      </c>
      <c r="K4" s="5">
        <v>78</v>
      </c>
      <c r="L4" s="5">
        <v>0.21</v>
      </c>
      <c r="M4" s="5">
        <v>264</v>
      </c>
      <c r="N4" s="5">
        <v>10.5</v>
      </c>
      <c r="O4" s="5">
        <v>150</v>
      </c>
      <c r="P4" s="5">
        <v>0.3</v>
      </c>
    </row>
    <row r="5" spans="1:16" ht="20.25" x14ac:dyDescent="0.3">
      <c r="A5" s="10"/>
      <c r="B5" s="11" t="s">
        <v>168</v>
      </c>
      <c r="C5" s="6">
        <v>10</v>
      </c>
      <c r="D5" s="5">
        <v>0.08</v>
      </c>
      <c r="E5" s="5">
        <v>7.25</v>
      </c>
      <c r="F5" s="5">
        <v>0.13</v>
      </c>
      <c r="G5" s="5">
        <v>66.09</v>
      </c>
      <c r="H5" s="6" t="s">
        <v>175</v>
      </c>
      <c r="I5" s="5">
        <v>6.9999999999999999E-4</v>
      </c>
      <c r="J5" s="5">
        <v>1E-3</v>
      </c>
      <c r="K5" s="5">
        <v>27</v>
      </c>
      <c r="L5" s="5">
        <v>0</v>
      </c>
      <c r="M5" s="5">
        <v>2.12</v>
      </c>
      <c r="N5" s="5">
        <v>0</v>
      </c>
      <c r="O5" s="5">
        <v>2.61</v>
      </c>
      <c r="P5" s="5">
        <v>1.7000000000000001E-2</v>
      </c>
    </row>
    <row r="6" spans="1:16" ht="20.25" x14ac:dyDescent="0.3">
      <c r="A6" s="10" t="s">
        <v>105</v>
      </c>
      <c r="B6" s="11" t="s">
        <v>106</v>
      </c>
      <c r="C6" s="6">
        <v>250</v>
      </c>
      <c r="D6" s="5">
        <v>6.03</v>
      </c>
      <c r="E6" s="5">
        <v>7.13</v>
      </c>
      <c r="F6" s="5">
        <v>31.63</v>
      </c>
      <c r="G6" s="5">
        <v>217.88</v>
      </c>
      <c r="H6" s="6" t="s">
        <v>107</v>
      </c>
      <c r="I6" s="5">
        <v>7.4999999999999997E-2</v>
      </c>
      <c r="J6" s="5">
        <v>0.24</v>
      </c>
      <c r="K6" s="5">
        <v>41.25</v>
      </c>
      <c r="L6" s="5">
        <v>0.95</v>
      </c>
      <c r="M6" s="5">
        <v>205</v>
      </c>
      <c r="N6" s="5">
        <v>43.75</v>
      </c>
      <c r="O6" s="5">
        <v>210</v>
      </c>
      <c r="P6" s="5">
        <v>0.66</v>
      </c>
    </row>
    <row r="7" spans="1:16" ht="20.25" x14ac:dyDescent="0.3">
      <c r="A7" s="10" t="s">
        <v>16</v>
      </c>
      <c r="B7" s="11" t="s">
        <v>57</v>
      </c>
      <c r="C7" s="6" t="s">
        <v>30</v>
      </c>
      <c r="D7" s="5">
        <v>0.4</v>
      </c>
      <c r="E7" s="5">
        <v>0</v>
      </c>
      <c r="F7" s="5">
        <v>9.34</v>
      </c>
      <c r="G7" s="5">
        <v>39.090000000000003</v>
      </c>
      <c r="H7" s="6" t="s">
        <v>58</v>
      </c>
      <c r="I7" s="5">
        <v>2</v>
      </c>
      <c r="J7" s="5">
        <v>0.01</v>
      </c>
      <c r="K7" s="5">
        <v>0.3</v>
      </c>
      <c r="L7" s="5">
        <v>0.04</v>
      </c>
      <c r="M7" s="5">
        <v>4.58</v>
      </c>
      <c r="N7" s="5">
        <v>8.1999999999999993</v>
      </c>
      <c r="O7" s="5">
        <v>11</v>
      </c>
      <c r="P7" s="5">
        <v>1.45</v>
      </c>
    </row>
    <row r="8" spans="1:16" ht="20.25" x14ac:dyDescent="0.3">
      <c r="A8" s="11"/>
      <c r="B8" s="11" t="s">
        <v>108</v>
      </c>
      <c r="C8" s="6" t="s">
        <v>87</v>
      </c>
      <c r="D8" s="5">
        <v>4.6399999999999997</v>
      </c>
      <c r="E8" s="5">
        <v>0.99</v>
      </c>
      <c r="F8" s="5">
        <v>26.11</v>
      </c>
      <c r="G8" s="5">
        <v>132</v>
      </c>
      <c r="H8" s="6" t="s">
        <v>169</v>
      </c>
      <c r="I8" s="5">
        <v>0.08</v>
      </c>
      <c r="J8" s="5">
        <v>0.06</v>
      </c>
      <c r="K8" s="5">
        <v>3</v>
      </c>
      <c r="L8" s="5">
        <v>0.13</v>
      </c>
      <c r="M8" s="5">
        <v>30.2</v>
      </c>
      <c r="N8" s="5">
        <v>18.3</v>
      </c>
      <c r="O8" s="5">
        <v>51.7</v>
      </c>
      <c r="P8" s="5">
        <v>0.73</v>
      </c>
    </row>
    <row r="9" spans="1:16" ht="20.25" x14ac:dyDescent="0.3">
      <c r="A9" s="11"/>
      <c r="B9" s="11" t="s">
        <v>178</v>
      </c>
      <c r="C9" s="6">
        <v>25</v>
      </c>
      <c r="D9" s="5">
        <v>1.65</v>
      </c>
      <c r="E9" s="5">
        <v>0.3</v>
      </c>
      <c r="F9" s="5">
        <v>9.9</v>
      </c>
      <c r="G9" s="5">
        <v>42.7</v>
      </c>
      <c r="H9" s="6" t="s">
        <v>172</v>
      </c>
      <c r="I9" s="5">
        <v>0.05</v>
      </c>
      <c r="J9" s="5">
        <v>2.5000000000000001E-2</v>
      </c>
      <c r="K9" s="5">
        <v>0</v>
      </c>
      <c r="L9" s="5">
        <v>0</v>
      </c>
      <c r="M9" s="5">
        <v>8.75</v>
      </c>
      <c r="N9" s="5">
        <v>11.75</v>
      </c>
      <c r="O9" s="5">
        <v>39.5</v>
      </c>
      <c r="P9" s="5">
        <v>0.97499999999999998</v>
      </c>
    </row>
    <row r="10" spans="1:16" ht="20.25" x14ac:dyDescent="0.3">
      <c r="A10" s="11" t="s">
        <v>19</v>
      </c>
      <c r="B10" s="11"/>
      <c r="C10" s="10">
        <v>565</v>
      </c>
      <c r="D10" s="18">
        <f>SUM(D4:D9)</f>
        <v>18.099999999999998</v>
      </c>
      <c r="E10" s="18">
        <f>SUM(E4:E9)</f>
        <v>24.52</v>
      </c>
      <c r="F10" s="18">
        <f>SUM(F4:F9)</f>
        <v>77.11</v>
      </c>
      <c r="G10" s="18">
        <f>SUM(G4:G9)</f>
        <v>605.25</v>
      </c>
      <c r="H10" s="10"/>
      <c r="I10" s="18">
        <f t="shared" ref="I10:P10" si="0">SUM(I4:I9)</f>
        <v>2.2206999999999999</v>
      </c>
      <c r="J10" s="18">
        <f t="shared" si="0"/>
        <v>0.42599999999999999</v>
      </c>
      <c r="K10" s="18">
        <f t="shared" si="0"/>
        <v>149.55000000000001</v>
      </c>
      <c r="L10" s="18">
        <f t="shared" si="0"/>
        <v>1.33</v>
      </c>
      <c r="M10" s="18">
        <f t="shared" si="0"/>
        <v>514.65</v>
      </c>
      <c r="N10" s="18">
        <f t="shared" si="0"/>
        <v>92.5</v>
      </c>
      <c r="O10" s="18">
        <f t="shared" si="0"/>
        <v>464.81</v>
      </c>
      <c r="P10" s="18">
        <f t="shared" si="0"/>
        <v>4.1319999999999997</v>
      </c>
    </row>
    <row r="11" spans="1:16" ht="20.25" x14ac:dyDescent="0.3">
      <c r="A11" s="11"/>
      <c r="B11" s="11" t="s">
        <v>160</v>
      </c>
      <c r="C11" s="6">
        <v>60</v>
      </c>
      <c r="D11" s="5">
        <v>0.6</v>
      </c>
      <c r="E11" s="5">
        <v>6.1</v>
      </c>
      <c r="F11" s="5">
        <v>4.3</v>
      </c>
      <c r="G11" s="5">
        <v>74.2</v>
      </c>
      <c r="H11" s="6" t="s">
        <v>161</v>
      </c>
      <c r="I11" s="5">
        <v>0.03</v>
      </c>
      <c r="J11" s="5">
        <v>0.03</v>
      </c>
      <c r="K11" s="5">
        <v>733</v>
      </c>
      <c r="L11" s="5">
        <v>3.63</v>
      </c>
      <c r="M11" s="5">
        <v>14</v>
      </c>
      <c r="N11" s="5">
        <v>16</v>
      </c>
      <c r="O11" s="5">
        <v>22</v>
      </c>
      <c r="P11" s="5">
        <v>0.67</v>
      </c>
    </row>
    <row r="12" spans="1:16" ht="20.25" x14ac:dyDescent="0.3">
      <c r="A12" s="11"/>
      <c r="B12" s="11" t="s">
        <v>109</v>
      </c>
      <c r="C12" s="6">
        <v>250</v>
      </c>
      <c r="D12" s="5">
        <v>1.61</v>
      </c>
      <c r="E12" s="5">
        <v>3.35</v>
      </c>
      <c r="F12" s="5">
        <v>9.7799999999999994</v>
      </c>
      <c r="G12" s="5">
        <v>75.91</v>
      </c>
      <c r="H12" s="6" t="s">
        <v>209</v>
      </c>
      <c r="I12" s="5">
        <v>3.7499999999999999E-2</v>
      </c>
      <c r="J12" s="5">
        <v>3.7499999999999999E-2</v>
      </c>
      <c r="K12" s="5">
        <v>134.49</v>
      </c>
      <c r="L12" s="5">
        <v>8</v>
      </c>
      <c r="M12" s="5">
        <v>27.61</v>
      </c>
      <c r="N12" s="5">
        <v>16.100000000000001</v>
      </c>
      <c r="O12" s="5">
        <v>36.43</v>
      </c>
      <c r="P12" s="5">
        <v>0.59</v>
      </c>
    </row>
    <row r="13" spans="1:16" ht="20.25" x14ac:dyDescent="0.3">
      <c r="A13" s="10" t="s">
        <v>23</v>
      </c>
      <c r="B13" s="11" t="s">
        <v>110</v>
      </c>
      <c r="C13" s="6">
        <v>90</v>
      </c>
      <c r="D13" s="5">
        <v>14.13</v>
      </c>
      <c r="E13" s="5">
        <v>15.46</v>
      </c>
      <c r="F13" s="5">
        <v>13.88</v>
      </c>
      <c r="G13" s="5">
        <v>227.65</v>
      </c>
      <c r="H13" s="6" t="s">
        <v>67</v>
      </c>
      <c r="I13" s="5">
        <v>4.4999999999999998E-2</v>
      </c>
      <c r="J13" s="5">
        <v>0.11</v>
      </c>
      <c r="K13" s="5">
        <v>1.86</v>
      </c>
      <c r="L13" s="5">
        <v>0.37</v>
      </c>
      <c r="M13" s="5">
        <v>34.86</v>
      </c>
      <c r="N13" s="5">
        <v>20.91</v>
      </c>
      <c r="O13" s="5">
        <v>145.63</v>
      </c>
      <c r="P13" s="5">
        <v>2.14</v>
      </c>
    </row>
    <row r="14" spans="1:16" ht="20.25" x14ac:dyDescent="0.3">
      <c r="A14" s="29"/>
      <c r="B14" s="11" t="s">
        <v>111</v>
      </c>
      <c r="C14" s="6">
        <v>180</v>
      </c>
      <c r="D14" s="5">
        <v>6.48</v>
      </c>
      <c r="E14" s="5">
        <v>5.87</v>
      </c>
      <c r="F14" s="5">
        <v>39.369999999999997</v>
      </c>
      <c r="G14" s="5">
        <v>160.80000000000001</v>
      </c>
      <c r="H14" s="6" t="s">
        <v>86</v>
      </c>
      <c r="I14" s="5">
        <v>7.1999999999999995E-2</v>
      </c>
      <c r="J14" s="5">
        <v>3.5999999999999997E-2</v>
      </c>
      <c r="K14" s="5">
        <v>22.07</v>
      </c>
      <c r="L14" s="5">
        <v>0</v>
      </c>
      <c r="M14" s="5">
        <v>14.4</v>
      </c>
      <c r="N14" s="5">
        <v>8.64</v>
      </c>
      <c r="O14" s="5">
        <v>60</v>
      </c>
      <c r="P14" s="5">
        <v>0.86</v>
      </c>
    </row>
    <row r="15" spans="1:16" ht="20.25" x14ac:dyDescent="0.3">
      <c r="A15" s="11"/>
      <c r="B15" s="11" t="s">
        <v>38</v>
      </c>
      <c r="C15" s="6" t="s">
        <v>30</v>
      </c>
      <c r="D15" s="5">
        <v>5.84</v>
      </c>
      <c r="E15" s="5">
        <v>4.68</v>
      </c>
      <c r="F15" s="5">
        <v>16.3</v>
      </c>
      <c r="G15" s="5">
        <v>130.38999999999999</v>
      </c>
      <c r="H15" s="6" t="s">
        <v>39</v>
      </c>
      <c r="I15" s="5">
        <v>0.06</v>
      </c>
      <c r="J15" s="5">
        <v>0.24</v>
      </c>
      <c r="K15" s="5">
        <v>26.44</v>
      </c>
      <c r="L15" s="5">
        <v>1.04</v>
      </c>
      <c r="M15" s="5">
        <v>214.35</v>
      </c>
      <c r="N15" s="5">
        <v>31.2</v>
      </c>
      <c r="O15" s="5">
        <v>167.2</v>
      </c>
      <c r="P15" s="5">
        <v>0.57999999999999996</v>
      </c>
    </row>
    <row r="16" spans="1:16" ht="20.25" x14ac:dyDescent="0.3">
      <c r="A16" s="11"/>
      <c r="B16" s="11" t="s">
        <v>17</v>
      </c>
      <c r="C16" s="6">
        <v>50</v>
      </c>
      <c r="D16" s="5">
        <v>3.8</v>
      </c>
      <c r="E16" s="5">
        <v>0.4</v>
      </c>
      <c r="F16" s="5">
        <v>24.6</v>
      </c>
      <c r="G16" s="5">
        <v>117.2</v>
      </c>
      <c r="H16" s="6" t="s">
        <v>170</v>
      </c>
      <c r="I16" s="5">
        <v>5.5E-2</v>
      </c>
      <c r="J16" s="5">
        <v>1.4999999999999999E-2</v>
      </c>
      <c r="K16" s="5">
        <v>0</v>
      </c>
      <c r="L16" s="5">
        <v>0</v>
      </c>
      <c r="M16" s="5">
        <v>10</v>
      </c>
      <c r="N16" s="5">
        <v>7</v>
      </c>
      <c r="O16" s="5">
        <v>32.5</v>
      </c>
      <c r="P16" s="5">
        <v>0.55000000000000004</v>
      </c>
    </row>
    <row r="17" spans="1:16" ht="20.25" x14ac:dyDescent="0.3">
      <c r="A17" s="11"/>
      <c r="B17" s="11" t="s">
        <v>178</v>
      </c>
      <c r="C17" s="6">
        <v>36</v>
      </c>
      <c r="D17" s="5">
        <v>2.3759999999999999</v>
      </c>
      <c r="E17" s="5">
        <v>0.432</v>
      </c>
      <c r="F17" s="5">
        <v>14.26</v>
      </c>
      <c r="G17" s="5">
        <v>61.488</v>
      </c>
      <c r="H17" s="6" t="s">
        <v>172</v>
      </c>
      <c r="I17" s="5">
        <v>7.1999999999999995E-2</v>
      </c>
      <c r="J17" s="5">
        <v>3.5999999999999997E-2</v>
      </c>
      <c r="K17" s="5">
        <v>0</v>
      </c>
      <c r="L17" s="5">
        <v>0</v>
      </c>
      <c r="M17" s="5">
        <v>12.6</v>
      </c>
      <c r="N17" s="5">
        <v>16.920000000000002</v>
      </c>
      <c r="O17" s="5">
        <v>56.88</v>
      </c>
      <c r="P17" s="5">
        <v>1.4039999999999999</v>
      </c>
    </row>
    <row r="18" spans="1:16" ht="20.25" x14ac:dyDescent="0.3">
      <c r="A18" s="11"/>
      <c r="B18" s="11" t="s">
        <v>199</v>
      </c>
      <c r="C18" s="6" t="s">
        <v>48</v>
      </c>
      <c r="D18" s="5">
        <v>0.44</v>
      </c>
      <c r="E18" s="5">
        <v>0.33</v>
      </c>
      <c r="F18" s="5">
        <v>11.33</v>
      </c>
      <c r="G18" s="5">
        <v>50.05</v>
      </c>
      <c r="H18" s="6" t="s">
        <v>171</v>
      </c>
      <c r="I18" s="5">
        <v>2.1999999999999999E-2</v>
      </c>
      <c r="J18" s="5">
        <v>3.3000000000000002E-2</v>
      </c>
      <c r="K18" s="5">
        <v>2.2000000000000002</v>
      </c>
      <c r="L18" s="5">
        <v>5.5</v>
      </c>
      <c r="M18" s="5">
        <v>20.9</v>
      </c>
      <c r="N18" s="5">
        <v>13.2</v>
      </c>
      <c r="O18" s="5">
        <v>17.600000000000001</v>
      </c>
      <c r="P18" s="5">
        <v>2.5299999999999998</v>
      </c>
    </row>
    <row r="19" spans="1:16" ht="20.25" x14ac:dyDescent="0.3">
      <c r="A19" s="6" t="s">
        <v>31</v>
      </c>
      <c r="B19" s="11"/>
      <c r="C19" s="10">
        <v>976</v>
      </c>
      <c r="D19" s="18">
        <f>SUM(D11:D18)</f>
        <v>35.275999999999996</v>
      </c>
      <c r="E19" s="18">
        <f>SUM(E11:E18)</f>
        <v>36.622</v>
      </c>
      <c r="F19" s="18">
        <f>SUM(F11:F18)</f>
        <v>133.82</v>
      </c>
      <c r="G19" s="18">
        <f>SUM(G11:G18)</f>
        <v>897.68799999999987</v>
      </c>
      <c r="H19" s="10"/>
      <c r="I19" s="18">
        <f t="shared" ref="I19:P19" si="1">SUM(I11:I18)</f>
        <v>0.39350000000000002</v>
      </c>
      <c r="J19" s="18">
        <f t="shared" si="1"/>
        <v>0.53750000000000009</v>
      </c>
      <c r="K19" s="18">
        <f t="shared" si="1"/>
        <v>920.06000000000017</v>
      </c>
      <c r="L19" s="18">
        <f t="shared" si="1"/>
        <v>18.54</v>
      </c>
      <c r="M19" s="18">
        <f t="shared" si="1"/>
        <v>348.72</v>
      </c>
      <c r="N19" s="18">
        <f t="shared" si="1"/>
        <v>129.97</v>
      </c>
      <c r="O19" s="18">
        <f t="shared" si="1"/>
        <v>538.24</v>
      </c>
      <c r="P19" s="18">
        <f t="shared" si="1"/>
        <v>9.3239999999999998</v>
      </c>
    </row>
    <row r="20" spans="1:16" ht="20.25" x14ac:dyDescent="0.3">
      <c r="A20" s="10" t="s">
        <v>79</v>
      </c>
      <c r="B20" s="11" t="s">
        <v>112</v>
      </c>
      <c r="C20" s="6">
        <v>40</v>
      </c>
      <c r="D20" s="5">
        <v>0.23</v>
      </c>
      <c r="E20" s="5">
        <v>0</v>
      </c>
      <c r="F20" s="5">
        <v>0.67</v>
      </c>
      <c r="G20" s="5">
        <v>4</v>
      </c>
      <c r="H20" s="6" t="s">
        <v>39</v>
      </c>
      <c r="I20" s="5">
        <v>2.5999999999999999E-2</v>
      </c>
      <c r="J20" s="5">
        <v>0.03</v>
      </c>
      <c r="K20" s="5">
        <v>162</v>
      </c>
      <c r="L20" s="5">
        <v>5.03</v>
      </c>
      <c r="M20" s="5">
        <v>26.67</v>
      </c>
      <c r="N20" s="5">
        <v>21.56</v>
      </c>
      <c r="O20" s="5">
        <v>46.67</v>
      </c>
      <c r="P20" s="5">
        <v>0.93</v>
      </c>
    </row>
    <row r="21" spans="1:16" ht="20.25" x14ac:dyDescent="0.3">
      <c r="A21" s="10" t="s">
        <v>113</v>
      </c>
      <c r="B21" s="11" t="s">
        <v>114</v>
      </c>
      <c r="C21" s="6">
        <v>200</v>
      </c>
      <c r="D21" s="5">
        <v>15.48</v>
      </c>
      <c r="E21" s="5">
        <v>18.7</v>
      </c>
      <c r="F21" s="5">
        <v>17.2</v>
      </c>
      <c r="G21" s="5">
        <v>318</v>
      </c>
      <c r="H21" s="6" t="s">
        <v>115</v>
      </c>
      <c r="I21" s="5">
        <v>0.13</v>
      </c>
      <c r="J21" s="5">
        <v>0.19</v>
      </c>
      <c r="K21" s="5">
        <v>27.3</v>
      </c>
      <c r="L21" s="5">
        <v>9.5299999999999994</v>
      </c>
      <c r="M21" s="5">
        <v>26</v>
      </c>
      <c r="N21" s="5">
        <v>45</v>
      </c>
      <c r="O21" s="5">
        <v>231</v>
      </c>
      <c r="P21" s="5">
        <v>3.43</v>
      </c>
    </row>
    <row r="22" spans="1:16" ht="20.25" x14ac:dyDescent="0.3">
      <c r="A22" s="10" t="s">
        <v>16</v>
      </c>
      <c r="B22" s="11" t="s">
        <v>46</v>
      </c>
      <c r="C22" s="6" t="s">
        <v>30</v>
      </c>
      <c r="D22" s="5">
        <v>0.4</v>
      </c>
      <c r="E22" s="5">
        <v>0</v>
      </c>
      <c r="F22" s="5">
        <v>19.86</v>
      </c>
      <c r="G22" s="5">
        <v>85.85</v>
      </c>
      <c r="H22" s="6" t="s">
        <v>47</v>
      </c>
      <c r="I22" s="5">
        <v>0</v>
      </c>
      <c r="J22" s="5">
        <v>0</v>
      </c>
      <c r="K22" s="5">
        <v>12</v>
      </c>
      <c r="L22" s="5">
        <v>0.11</v>
      </c>
      <c r="M22" s="5">
        <v>39.54</v>
      </c>
      <c r="N22" s="5">
        <v>1.66</v>
      </c>
      <c r="O22" s="5">
        <v>3.48</v>
      </c>
      <c r="P22" s="5">
        <v>0.09</v>
      </c>
    </row>
    <row r="23" spans="1:16" ht="20.25" x14ac:dyDescent="0.3">
      <c r="A23" s="11"/>
      <c r="B23" s="11" t="s">
        <v>17</v>
      </c>
      <c r="C23" s="6" t="s">
        <v>101</v>
      </c>
      <c r="D23" s="5">
        <v>2.66</v>
      </c>
      <c r="E23" s="5">
        <v>0.28000000000000003</v>
      </c>
      <c r="F23" s="5">
        <v>17.22</v>
      </c>
      <c r="G23" s="5">
        <v>82.04</v>
      </c>
      <c r="H23" s="6" t="s">
        <v>170</v>
      </c>
      <c r="I23" s="5">
        <v>3.5000000000000003E-2</v>
      </c>
      <c r="J23" s="5">
        <v>1.0999999999999999E-2</v>
      </c>
      <c r="K23" s="5">
        <v>0</v>
      </c>
      <c r="L23" s="5">
        <v>0</v>
      </c>
      <c r="M23" s="5">
        <v>7</v>
      </c>
      <c r="N23" s="5">
        <v>4.9000000000000004</v>
      </c>
      <c r="O23" s="5">
        <v>22.75</v>
      </c>
      <c r="P23" s="5">
        <v>0.38500000000000001</v>
      </c>
    </row>
    <row r="24" spans="1:16" ht="20.25" x14ac:dyDescent="0.3">
      <c r="A24" s="11"/>
      <c r="B24" s="11" t="s">
        <v>178</v>
      </c>
      <c r="C24" s="6">
        <v>25</v>
      </c>
      <c r="D24" s="5">
        <v>1.65</v>
      </c>
      <c r="E24" s="5">
        <v>0.3</v>
      </c>
      <c r="F24" s="5">
        <v>9.9</v>
      </c>
      <c r="G24" s="5">
        <v>42.7</v>
      </c>
      <c r="H24" s="6" t="s">
        <v>172</v>
      </c>
      <c r="I24" s="5">
        <v>0.05</v>
      </c>
      <c r="J24" s="5">
        <v>2.5000000000000001E-2</v>
      </c>
      <c r="K24" s="5">
        <v>0</v>
      </c>
      <c r="L24" s="5">
        <v>0</v>
      </c>
      <c r="M24" s="5">
        <v>8.75</v>
      </c>
      <c r="N24" s="5">
        <v>11.75</v>
      </c>
      <c r="O24" s="5">
        <v>39.5</v>
      </c>
      <c r="P24" s="5">
        <v>0.97499999999999998</v>
      </c>
    </row>
    <row r="25" spans="1:16" ht="20.25" x14ac:dyDescent="0.3">
      <c r="A25" s="11"/>
      <c r="B25" s="11" t="s">
        <v>200</v>
      </c>
      <c r="C25" s="6">
        <v>100</v>
      </c>
      <c r="D25" s="5">
        <v>1.5</v>
      </c>
      <c r="E25" s="5">
        <v>5</v>
      </c>
      <c r="F25" s="5">
        <v>21</v>
      </c>
      <c r="G25" s="5">
        <v>94.5</v>
      </c>
      <c r="H25" s="6" t="s">
        <v>171</v>
      </c>
      <c r="I25" s="5">
        <v>4.3999999999999997E-2</v>
      </c>
      <c r="J25" s="5">
        <v>3.3000000000000002E-2</v>
      </c>
      <c r="K25" s="5">
        <v>0</v>
      </c>
      <c r="L25" s="5">
        <v>10</v>
      </c>
      <c r="M25" s="5">
        <v>8</v>
      </c>
      <c r="N25" s="5">
        <v>44</v>
      </c>
      <c r="O25" s="5">
        <v>28</v>
      </c>
      <c r="P25" s="5">
        <v>0.6</v>
      </c>
    </row>
    <row r="26" spans="1:16" ht="20.25" x14ac:dyDescent="0.3">
      <c r="A26" s="11" t="s">
        <v>19</v>
      </c>
      <c r="B26" s="11"/>
      <c r="C26" s="10">
        <v>600</v>
      </c>
      <c r="D26" s="18">
        <f>SUM(D20:D25)</f>
        <v>21.919999999999998</v>
      </c>
      <c r="E26" s="18">
        <f>SUM(E20:E25)</f>
        <v>24.28</v>
      </c>
      <c r="F26" s="18">
        <f>SUM(F20:F25)</f>
        <v>85.850000000000009</v>
      </c>
      <c r="G26" s="18">
        <f>SUM(G20:G25)</f>
        <v>627.09</v>
      </c>
      <c r="H26" s="10"/>
      <c r="I26" s="18">
        <f t="shared" ref="I26:P26" si="2">SUM(I20:I25)</f>
        <v>0.28499999999999998</v>
      </c>
      <c r="J26" s="18">
        <f t="shared" si="2"/>
        <v>0.28900000000000003</v>
      </c>
      <c r="K26" s="18">
        <f t="shared" si="2"/>
        <v>201.3</v>
      </c>
      <c r="L26" s="18">
        <f t="shared" si="2"/>
        <v>24.669999999999998</v>
      </c>
      <c r="M26" s="18">
        <f t="shared" si="2"/>
        <v>115.96000000000001</v>
      </c>
      <c r="N26" s="18">
        <f t="shared" si="2"/>
        <v>128.87</v>
      </c>
      <c r="O26" s="18">
        <f t="shared" si="2"/>
        <v>371.40000000000003</v>
      </c>
      <c r="P26" s="18">
        <f t="shared" si="2"/>
        <v>6.4099999999999993</v>
      </c>
    </row>
    <row r="27" spans="1:16" ht="20.25" x14ac:dyDescent="0.3">
      <c r="A27" s="10" t="s">
        <v>23</v>
      </c>
      <c r="B27" s="11" t="s">
        <v>82</v>
      </c>
      <c r="C27" s="6" t="s">
        <v>21</v>
      </c>
      <c r="D27" s="5">
        <v>0.8</v>
      </c>
      <c r="E27" s="5">
        <v>2.7</v>
      </c>
      <c r="F27" s="5">
        <v>4.5999999999999996</v>
      </c>
      <c r="G27" s="5">
        <v>72.599999999999994</v>
      </c>
      <c r="H27" s="6" t="s">
        <v>83</v>
      </c>
      <c r="I27" s="5">
        <v>0.01</v>
      </c>
      <c r="J27" s="5">
        <v>0.02</v>
      </c>
      <c r="K27" s="5">
        <v>0.68</v>
      </c>
      <c r="L27" s="5">
        <v>2.2799999999999998</v>
      </c>
      <c r="M27" s="5">
        <v>19</v>
      </c>
      <c r="N27" s="5">
        <v>11</v>
      </c>
      <c r="O27" s="5">
        <v>22</v>
      </c>
      <c r="P27" s="5">
        <v>0.7</v>
      </c>
    </row>
    <row r="28" spans="1:16" ht="20.25" x14ac:dyDescent="0.3">
      <c r="A28" s="11"/>
      <c r="B28" s="11" t="s">
        <v>135</v>
      </c>
      <c r="C28" s="6" t="s">
        <v>184</v>
      </c>
      <c r="D28" s="5">
        <v>2.09</v>
      </c>
      <c r="E28" s="5">
        <v>3.97</v>
      </c>
      <c r="F28" s="5">
        <v>8.44</v>
      </c>
      <c r="G28" s="5">
        <v>98.42</v>
      </c>
      <c r="H28" s="6" t="s">
        <v>116</v>
      </c>
      <c r="I28" s="5">
        <v>4.3999999999999997E-2</v>
      </c>
      <c r="J28" s="5">
        <v>4.02E-2</v>
      </c>
      <c r="K28" s="5">
        <v>150.07</v>
      </c>
      <c r="L28" s="5">
        <v>12.65</v>
      </c>
      <c r="M28" s="5">
        <v>35.28</v>
      </c>
      <c r="N28" s="5">
        <v>20.74</v>
      </c>
      <c r="O28" s="5">
        <v>42.93</v>
      </c>
      <c r="P28" s="5">
        <v>0.77</v>
      </c>
    </row>
    <row r="29" spans="1:16" ht="20.25" x14ac:dyDescent="0.3">
      <c r="A29" s="11"/>
      <c r="B29" s="11" t="s">
        <v>136</v>
      </c>
      <c r="C29" s="6" t="s">
        <v>18</v>
      </c>
      <c r="D29" s="5">
        <v>12.24</v>
      </c>
      <c r="E29" s="5">
        <v>9.69</v>
      </c>
      <c r="F29" s="5">
        <v>6.26</v>
      </c>
      <c r="G29" s="5">
        <v>271.63</v>
      </c>
      <c r="H29" s="6" t="s">
        <v>78</v>
      </c>
      <c r="I29" s="5">
        <v>0.15</v>
      </c>
      <c r="J29" s="5">
        <v>0.21</v>
      </c>
      <c r="K29" s="5">
        <v>57.72</v>
      </c>
      <c r="L29" s="5">
        <v>32.049999999999997</v>
      </c>
      <c r="M29" s="5">
        <v>40.130000000000003</v>
      </c>
      <c r="N29" s="5">
        <v>28.3</v>
      </c>
      <c r="O29" s="5">
        <v>211.76</v>
      </c>
      <c r="P29" s="5">
        <v>1.1200000000000001</v>
      </c>
    </row>
    <row r="30" spans="1:16" ht="20.25" x14ac:dyDescent="0.3">
      <c r="A30" s="11"/>
      <c r="B30" s="11" t="s">
        <v>26</v>
      </c>
      <c r="C30" s="6" t="s">
        <v>27</v>
      </c>
      <c r="D30" s="5">
        <v>3.18</v>
      </c>
      <c r="E30" s="5">
        <v>4.25</v>
      </c>
      <c r="F30" s="5">
        <v>19.78</v>
      </c>
      <c r="G30" s="5">
        <v>130.66</v>
      </c>
      <c r="H30" s="6" t="s">
        <v>28</v>
      </c>
      <c r="I30" s="5">
        <v>0.12</v>
      </c>
      <c r="J30" s="5">
        <v>0.11</v>
      </c>
      <c r="K30" s="5">
        <v>19.78</v>
      </c>
      <c r="L30" s="5">
        <v>10.220000000000001</v>
      </c>
      <c r="M30" s="5">
        <v>41.99</v>
      </c>
      <c r="N30" s="5">
        <v>28.2</v>
      </c>
      <c r="O30" s="5">
        <v>85.4</v>
      </c>
      <c r="P30" s="5">
        <v>1.06</v>
      </c>
    </row>
    <row r="31" spans="1:16" ht="20.25" x14ac:dyDescent="0.3">
      <c r="A31" s="11"/>
      <c r="B31" s="11" t="s">
        <v>77</v>
      </c>
      <c r="C31" s="6">
        <v>200</v>
      </c>
      <c r="D31" s="5">
        <v>1.34</v>
      </c>
      <c r="E31" s="5">
        <v>0.6</v>
      </c>
      <c r="F31" s="5">
        <v>15.36</v>
      </c>
      <c r="G31" s="5">
        <v>64</v>
      </c>
      <c r="H31" s="6" t="s">
        <v>169</v>
      </c>
      <c r="I31" s="5">
        <v>0.06</v>
      </c>
      <c r="J31" s="5">
        <v>0.1</v>
      </c>
      <c r="K31" s="5">
        <v>60</v>
      </c>
      <c r="L31" s="5">
        <v>120</v>
      </c>
      <c r="M31" s="5">
        <v>80</v>
      </c>
      <c r="N31" s="5">
        <v>0</v>
      </c>
      <c r="O31" s="5">
        <v>46</v>
      </c>
      <c r="P31" s="5">
        <v>2.4</v>
      </c>
    </row>
    <row r="32" spans="1:16" ht="20.25" x14ac:dyDescent="0.3">
      <c r="A32" s="11"/>
      <c r="B32" s="11" t="s">
        <v>17</v>
      </c>
      <c r="C32" s="6">
        <v>50</v>
      </c>
      <c r="D32" s="5">
        <v>3.8</v>
      </c>
      <c r="E32" s="5">
        <v>0.4</v>
      </c>
      <c r="F32" s="5">
        <v>24.6</v>
      </c>
      <c r="G32" s="5">
        <v>117.2</v>
      </c>
      <c r="H32" s="6" t="s">
        <v>170</v>
      </c>
      <c r="I32" s="5">
        <v>5.5E-2</v>
      </c>
      <c r="J32" s="5">
        <v>1.4999999999999999E-2</v>
      </c>
      <c r="K32" s="5">
        <v>0</v>
      </c>
      <c r="L32" s="5">
        <v>0</v>
      </c>
      <c r="M32" s="5">
        <v>10</v>
      </c>
      <c r="N32" s="5">
        <v>7</v>
      </c>
      <c r="O32" s="5">
        <v>32.5</v>
      </c>
      <c r="P32" s="5">
        <v>0.55000000000000004</v>
      </c>
    </row>
    <row r="33" spans="1:16" ht="20.25" x14ac:dyDescent="0.3">
      <c r="A33" s="11"/>
      <c r="B33" s="11" t="s">
        <v>178</v>
      </c>
      <c r="C33" s="6">
        <v>36</v>
      </c>
      <c r="D33" s="5">
        <v>2.3759999999999999</v>
      </c>
      <c r="E33" s="5">
        <v>0.432</v>
      </c>
      <c r="F33" s="5">
        <v>14.26</v>
      </c>
      <c r="G33" s="5">
        <v>61.488</v>
      </c>
      <c r="H33" s="6" t="s">
        <v>172</v>
      </c>
      <c r="I33" s="5">
        <v>7.1999999999999995E-2</v>
      </c>
      <c r="J33" s="5">
        <v>3.5999999999999997E-2</v>
      </c>
      <c r="K33" s="5">
        <v>0</v>
      </c>
      <c r="L33" s="5">
        <v>0</v>
      </c>
      <c r="M33" s="5">
        <v>12.6</v>
      </c>
      <c r="N33" s="5">
        <v>16.920000000000002</v>
      </c>
      <c r="O33" s="5">
        <v>56.88</v>
      </c>
      <c r="P33" s="5">
        <v>1.4039999999999999</v>
      </c>
    </row>
    <row r="34" spans="1:16" ht="20.25" x14ac:dyDescent="0.3">
      <c r="A34" s="11" t="s">
        <v>31</v>
      </c>
      <c r="B34" s="11"/>
      <c r="C34" s="10">
        <v>851</v>
      </c>
      <c r="D34" s="18">
        <f>SUM(D27:D33)</f>
        <v>25.826000000000001</v>
      </c>
      <c r="E34" s="18">
        <f>SUM(E27:E33)</f>
        <v>22.041999999999998</v>
      </c>
      <c r="F34" s="18">
        <f>SUM(F27:F33)</f>
        <v>93.3</v>
      </c>
      <c r="G34" s="18">
        <f>SUM(G27:G33)</f>
        <v>815.99800000000005</v>
      </c>
      <c r="H34" s="10"/>
      <c r="I34" s="18">
        <f t="shared" ref="I34:P34" si="3">SUM(I27:I33)</f>
        <v>0.5109999999999999</v>
      </c>
      <c r="J34" s="18">
        <f t="shared" si="3"/>
        <v>0.53120000000000001</v>
      </c>
      <c r="K34" s="18">
        <f t="shared" si="3"/>
        <v>288.25</v>
      </c>
      <c r="L34" s="18">
        <f t="shared" si="3"/>
        <v>177.2</v>
      </c>
      <c r="M34" s="18">
        <f t="shared" si="3"/>
        <v>239</v>
      </c>
      <c r="N34" s="18">
        <f t="shared" si="3"/>
        <v>112.16</v>
      </c>
      <c r="O34" s="18">
        <f t="shared" si="3"/>
        <v>497.47</v>
      </c>
      <c r="P34" s="18">
        <f t="shared" si="3"/>
        <v>8.0039999999999996</v>
      </c>
    </row>
    <row r="35" spans="1:16" x14ac:dyDescent="0.25">
      <c r="A35" s="1"/>
      <c r="B35" s="1"/>
    </row>
    <row r="36" spans="1:16" ht="15.75" x14ac:dyDescent="0.25">
      <c r="A36" s="32" t="s">
        <v>202</v>
      </c>
      <c r="B36" s="32" t="s">
        <v>203</v>
      </c>
    </row>
    <row r="37" spans="1:16" ht="15.75" x14ac:dyDescent="0.25">
      <c r="A37" s="1"/>
      <c r="B37" s="32" t="s">
        <v>204</v>
      </c>
    </row>
  </sheetData>
  <mergeCells count="10">
    <mergeCell ref="P2:P3"/>
    <mergeCell ref="L2:L3"/>
    <mergeCell ref="M2:M3"/>
    <mergeCell ref="N2:N3"/>
    <mergeCell ref="O2:O3"/>
    <mergeCell ref="A2:A3"/>
    <mergeCell ref="D2:F2"/>
    <mergeCell ref="I2:I3"/>
    <mergeCell ref="J2:J3"/>
    <mergeCell ref="K2:K3"/>
  </mergeCells>
  <pageMargins left="0.7" right="0.7" top="0.75" bottom="0.75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L26" sqref="L26"/>
    </sheetView>
  </sheetViews>
  <sheetFormatPr defaultRowHeight="15" x14ac:dyDescent="0.25"/>
  <cols>
    <col min="1" max="1" width="12.28515625" customWidth="1"/>
    <col min="2" max="2" width="10" customWidth="1"/>
    <col min="3" max="3" width="10.5703125" customWidth="1"/>
    <col min="4" max="4" width="12.7109375" customWidth="1"/>
    <col min="5" max="5" width="12.28515625" customWidth="1"/>
    <col min="6" max="6" width="16" customWidth="1"/>
    <col min="7" max="7" width="8.5703125" customWidth="1"/>
    <col min="8" max="8" width="8" customWidth="1"/>
  </cols>
  <sheetData>
    <row r="3" spans="1:14" ht="18.75" x14ac:dyDescent="0.3">
      <c r="A3" s="59" t="s">
        <v>194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 x14ac:dyDescent="0.25">
      <c r="A4" s="32"/>
      <c r="B4" s="32"/>
      <c r="C4" s="32"/>
      <c r="D4" s="32"/>
      <c r="E4" s="32"/>
      <c r="F4" s="32"/>
    </row>
    <row r="5" spans="1:14" ht="18.75" customHeight="1" x14ac:dyDescent="0.25">
      <c r="A5" s="61" t="s">
        <v>117</v>
      </c>
      <c r="B5" s="61" t="s">
        <v>118</v>
      </c>
      <c r="C5" s="61" t="s">
        <v>119</v>
      </c>
      <c r="D5" s="61" t="s">
        <v>120</v>
      </c>
      <c r="E5" s="60" t="s">
        <v>121</v>
      </c>
      <c r="F5" s="60"/>
      <c r="G5" s="57" t="s">
        <v>137</v>
      </c>
      <c r="H5" s="57" t="s">
        <v>138</v>
      </c>
      <c r="I5" s="57" t="s">
        <v>139</v>
      </c>
      <c r="J5" s="57" t="s">
        <v>140</v>
      </c>
      <c r="K5" s="57" t="s">
        <v>141</v>
      </c>
      <c r="L5" s="57" t="s">
        <v>142</v>
      </c>
      <c r="M5" s="57" t="s">
        <v>143</v>
      </c>
      <c r="N5" s="57" t="s">
        <v>144</v>
      </c>
    </row>
    <row r="6" spans="1:14" ht="15.75" x14ac:dyDescent="0.25">
      <c r="A6" s="61"/>
      <c r="B6" s="61"/>
      <c r="C6" s="61"/>
      <c r="D6" s="61"/>
      <c r="E6" s="33" t="s">
        <v>122</v>
      </c>
      <c r="F6" s="33" t="s">
        <v>123</v>
      </c>
      <c r="G6" s="58"/>
      <c r="H6" s="58"/>
      <c r="I6" s="58"/>
      <c r="J6" s="58"/>
      <c r="K6" s="58"/>
      <c r="L6" s="58"/>
      <c r="M6" s="58"/>
      <c r="N6" s="58"/>
    </row>
    <row r="7" spans="1:14" ht="15.75" x14ac:dyDescent="0.25">
      <c r="A7" s="33">
        <v>1</v>
      </c>
      <c r="B7" s="34">
        <f>'1,2'!D17</f>
        <v>26.889999999999997</v>
      </c>
      <c r="C7" s="34">
        <f>'1,2'!E17</f>
        <v>27.69</v>
      </c>
      <c r="D7" s="34">
        <f>'1,2'!F17</f>
        <v>105.94</v>
      </c>
      <c r="E7" s="34">
        <f>'1,2'!G17</f>
        <v>609.09</v>
      </c>
      <c r="F7" s="35">
        <f>SUM(E7*100/E19)</f>
        <v>22.393014705882354</v>
      </c>
      <c r="G7" s="34">
        <v>2.1729999999999996</v>
      </c>
      <c r="H7" s="34">
        <v>0.37200000000000005</v>
      </c>
      <c r="I7" s="34">
        <v>56.89</v>
      </c>
      <c r="J7" s="34">
        <v>11.83</v>
      </c>
      <c r="K7" s="34">
        <v>409.59000000000003</v>
      </c>
      <c r="L7" s="34">
        <v>80.010000000000005</v>
      </c>
      <c r="M7" s="34">
        <v>463.1</v>
      </c>
      <c r="N7" s="34">
        <v>5.915</v>
      </c>
    </row>
    <row r="8" spans="1:14" ht="15.75" x14ac:dyDescent="0.25">
      <c r="A8" s="33">
        <v>2</v>
      </c>
      <c r="B8" s="34">
        <f>'1,2'!D32</f>
        <v>26.909999999999997</v>
      </c>
      <c r="C8" s="34">
        <f>'1,2'!E32</f>
        <v>25.920000000000005</v>
      </c>
      <c r="D8" s="34">
        <f>'1,2'!F32</f>
        <v>94.63000000000001</v>
      </c>
      <c r="E8" s="34">
        <f>'1,2'!G32</f>
        <v>613.81000000000006</v>
      </c>
      <c r="F8" s="35">
        <f>E8*100/E19</f>
        <v>22.566544117647062</v>
      </c>
      <c r="G8" s="34">
        <v>0.32999999999999996</v>
      </c>
      <c r="H8" s="34">
        <v>0.22700000000000001</v>
      </c>
      <c r="I8" s="34">
        <v>999.99</v>
      </c>
      <c r="J8" s="34">
        <v>4.4300000000000006</v>
      </c>
      <c r="K8" s="34">
        <v>122.94</v>
      </c>
      <c r="L8" s="34">
        <v>147.94</v>
      </c>
      <c r="M8" s="34">
        <v>401.81000000000006</v>
      </c>
      <c r="N8" s="34">
        <v>6.1099999999999994</v>
      </c>
    </row>
    <row r="9" spans="1:14" ht="15.75" x14ac:dyDescent="0.25">
      <c r="A9" s="33">
        <v>3</v>
      </c>
      <c r="B9" s="34">
        <f>'3,4'!D9</f>
        <v>20.53</v>
      </c>
      <c r="C9" s="34">
        <f>'3,4'!E9</f>
        <v>21.785000000000004</v>
      </c>
      <c r="D9" s="34">
        <f>'3,4'!F9</f>
        <v>91.09</v>
      </c>
      <c r="E9" s="34">
        <f>'3,4'!G9</f>
        <v>692.01</v>
      </c>
      <c r="F9" s="35">
        <f>E9*100/E19</f>
        <v>25.441544117647059</v>
      </c>
      <c r="G9" s="34">
        <v>0.29000000000000004</v>
      </c>
      <c r="H9" s="34">
        <v>0.27100000000000002</v>
      </c>
      <c r="I9" s="34">
        <v>50.69</v>
      </c>
      <c r="J9" s="34">
        <v>28.270000000000003</v>
      </c>
      <c r="K9" s="34">
        <v>133.6</v>
      </c>
      <c r="L9" s="34">
        <v>73.52000000000001</v>
      </c>
      <c r="M9" s="34">
        <v>315.64000000000004</v>
      </c>
      <c r="N9" s="34">
        <v>8.2050000000000001</v>
      </c>
    </row>
    <row r="10" spans="1:14" ht="15.75" x14ac:dyDescent="0.25">
      <c r="A10" s="33">
        <v>4</v>
      </c>
      <c r="B10" s="34">
        <f>'3,4'!D24</f>
        <v>21.81</v>
      </c>
      <c r="C10" s="34">
        <f>'3,4'!E24</f>
        <v>20.045999999999999</v>
      </c>
      <c r="D10" s="34">
        <f>'3,4'!F24</f>
        <v>69.7</v>
      </c>
      <c r="E10" s="34">
        <f>'3,4'!G24</f>
        <v>607.71</v>
      </c>
      <c r="F10" s="35">
        <f>E10*100/E19</f>
        <v>22.342279411764707</v>
      </c>
      <c r="G10" s="34">
        <v>0.435</v>
      </c>
      <c r="H10" s="34">
        <v>1.7619999999999998</v>
      </c>
      <c r="I10" s="34">
        <v>5263.29</v>
      </c>
      <c r="J10" s="34">
        <v>28.193999999999999</v>
      </c>
      <c r="K10" s="34">
        <v>110.58000000000001</v>
      </c>
      <c r="L10" s="34">
        <v>93.93</v>
      </c>
      <c r="M10" s="34">
        <v>447.61999999999995</v>
      </c>
      <c r="N10" s="34">
        <v>9.6929999999999978</v>
      </c>
    </row>
    <row r="11" spans="1:14" ht="15.75" x14ac:dyDescent="0.25">
      <c r="A11" s="33">
        <v>5</v>
      </c>
      <c r="B11" s="34">
        <f>'5,6'!D10</f>
        <v>21.609999999999996</v>
      </c>
      <c r="C11" s="34">
        <f>'5,6'!E10</f>
        <v>19.37</v>
      </c>
      <c r="D11" s="34">
        <f>'5,6'!F10</f>
        <v>87.920000000000016</v>
      </c>
      <c r="E11" s="34">
        <f>'5,6'!G10</f>
        <v>633.29</v>
      </c>
      <c r="F11" s="35">
        <f>E11*100/E19</f>
        <v>23.282720588235293</v>
      </c>
      <c r="G11" s="34">
        <v>0.33499999999999996</v>
      </c>
      <c r="H11" s="34">
        <v>0.43600000000000005</v>
      </c>
      <c r="I11" s="34">
        <v>419.01</v>
      </c>
      <c r="J11" s="34">
        <v>23.66</v>
      </c>
      <c r="K11" s="34">
        <v>340.8</v>
      </c>
      <c r="L11" s="34">
        <v>122.55000000000001</v>
      </c>
      <c r="M11" s="34">
        <v>469.06</v>
      </c>
      <c r="N11" s="34">
        <v>6.25</v>
      </c>
    </row>
    <row r="12" spans="1:14" ht="15.75" x14ac:dyDescent="0.25">
      <c r="A12" s="33">
        <v>6</v>
      </c>
      <c r="B12" s="34">
        <f>'5,6'!D24</f>
        <v>19.939999999999998</v>
      </c>
      <c r="C12" s="34">
        <f>'5,6'!E24</f>
        <v>21.080000000000002</v>
      </c>
      <c r="D12" s="34">
        <f>'5,6'!F24</f>
        <v>73.59</v>
      </c>
      <c r="E12" s="34">
        <f>'5,6'!G24</f>
        <v>597.71</v>
      </c>
      <c r="F12" s="35">
        <f>E12*100/E19</f>
        <v>21.974632352941178</v>
      </c>
      <c r="G12" s="34">
        <v>0.58500000000000008</v>
      </c>
      <c r="H12" s="34">
        <v>0.94600000000000017</v>
      </c>
      <c r="I12" s="34">
        <v>248.12</v>
      </c>
      <c r="J12" s="34">
        <v>28.28</v>
      </c>
      <c r="K12" s="34">
        <v>169.75</v>
      </c>
      <c r="L12" s="34">
        <v>56.85</v>
      </c>
      <c r="M12" s="34">
        <v>349.45</v>
      </c>
      <c r="N12" s="34">
        <v>6.64</v>
      </c>
    </row>
    <row r="13" spans="1:14" ht="15.75" x14ac:dyDescent="0.25">
      <c r="A13" s="33">
        <v>7</v>
      </c>
      <c r="B13" s="34">
        <f>'7,8'!D10</f>
        <v>21.7</v>
      </c>
      <c r="C13" s="34">
        <f>'7,8'!E10</f>
        <v>17.52</v>
      </c>
      <c r="D13" s="34">
        <f>'7,8'!F10</f>
        <v>99.289999999999992</v>
      </c>
      <c r="E13" s="34">
        <f>'7,8'!G10</f>
        <v>652.20999999999992</v>
      </c>
      <c r="F13" s="35">
        <f>E13*100/E19</f>
        <v>23.97830882352941</v>
      </c>
      <c r="G13" s="34">
        <v>0.26400000000000001</v>
      </c>
      <c r="H13" s="34">
        <v>0.21989999999999998</v>
      </c>
      <c r="I13" s="34">
        <v>18.059999999999999</v>
      </c>
      <c r="J13" s="34">
        <v>7.45</v>
      </c>
      <c r="K13" s="34">
        <v>104.45</v>
      </c>
      <c r="L13" s="34">
        <v>68.87</v>
      </c>
      <c r="M13" s="34">
        <v>256.51</v>
      </c>
      <c r="N13" s="34">
        <v>7.5919999999999996</v>
      </c>
    </row>
    <row r="14" spans="1:14" ht="15.75" x14ac:dyDescent="0.25">
      <c r="A14" s="33">
        <v>8</v>
      </c>
      <c r="B14" s="34">
        <f>'7,8'!D25</f>
        <v>25.529999999999998</v>
      </c>
      <c r="C14" s="34">
        <f>'7,8'!E25</f>
        <v>22.150000000000002</v>
      </c>
      <c r="D14" s="34">
        <f>'7,8'!F25</f>
        <v>73.61</v>
      </c>
      <c r="E14" s="34">
        <f>'7,8'!G25</f>
        <v>631.56000000000006</v>
      </c>
      <c r="F14" s="35">
        <f>E14*100/E19</f>
        <v>23.219117647058827</v>
      </c>
      <c r="G14" s="34">
        <v>0.45800000000000002</v>
      </c>
      <c r="H14" s="34">
        <v>1.6589999999999998</v>
      </c>
      <c r="I14" s="34">
        <v>1567.27</v>
      </c>
      <c r="J14" s="34">
        <v>15.34</v>
      </c>
      <c r="K14" s="34">
        <v>316.33000000000004</v>
      </c>
      <c r="L14" s="34">
        <v>139.43</v>
      </c>
      <c r="M14" s="34">
        <v>532.79</v>
      </c>
      <c r="N14" s="34">
        <v>4.6599999999999993</v>
      </c>
    </row>
    <row r="15" spans="1:14" ht="15.75" x14ac:dyDescent="0.25">
      <c r="A15" s="33">
        <v>9</v>
      </c>
      <c r="B15" s="34">
        <f>'9,10'!D10</f>
        <v>18.099999999999998</v>
      </c>
      <c r="C15" s="34">
        <f>'9,10'!E10</f>
        <v>24.52</v>
      </c>
      <c r="D15" s="34">
        <f>'9,10'!F10</f>
        <v>77.11</v>
      </c>
      <c r="E15" s="34">
        <f>'9,10'!G10</f>
        <v>605.25</v>
      </c>
      <c r="F15" s="35">
        <f>E15*100/E19</f>
        <v>22.251838235294116</v>
      </c>
      <c r="G15" s="34">
        <v>2.2206999999999999</v>
      </c>
      <c r="H15" s="34">
        <v>0.42599999999999999</v>
      </c>
      <c r="I15" s="34">
        <v>149.55000000000001</v>
      </c>
      <c r="J15" s="34">
        <v>1.33</v>
      </c>
      <c r="K15" s="34">
        <v>514.65</v>
      </c>
      <c r="L15" s="34">
        <v>92.5</v>
      </c>
      <c r="M15" s="34">
        <v>464.81</v>
      </c>
      <c r="N15" s="34">
        <v>4.1319999999999997</v>
      </c>
    </row>
    <row r="16" spans="1:14" ht="15.75" x14ac:dyDescent="0.25">
      <c r="A16" s="33">
        <v>10</v>
      </c>
      <c r="B16" s="34">
        <f>'9,10'!D26</f>
        <v>21.919999999999998</v>
      </c>
      <c r="C16" s="34">
        <f>'9,10'!E26</f>
        <v>24.28</v>
      </c>
      <c r="D16" s="34">
        <f>'9,10'!F26</f>
        <v>85.850000000000009</v>
      </c>
      <c r="E16" s="34">
        <f>'9,10'!G26</f>
        <v>627.09</v>
      </c>
      <c r="F16" s="35">
        <f>E16*100/E19</f>
        <v>23.054779411764706</v>
      </c>
      <c r="G16" s="34">
        <v>0.28499999999999998</v>
      </c>
      <c r="H16" s="34">
        <v>0.28900000000000003</v>
      </c>
      <c r="I16" s="34">
        <v>201.3</v>
      </c>
      <c r="J16" s="34">
        <v>24.669999999999998</v>
      </c>
      <c r="K16" s="34">
        <v>115.96000000000001</v>
      </c>
      <c r="L16" s="34">
        <v>128.87</v>
      </c>
      <c r="M16" s="34">
        <v>371.40000000000003</v>
      </c>
      <c r="N16" s="34">
        <v>6.4099999999999993</v>
      </c>
    </row>
    <row r="17" spans="1:14" ht="15.75" x14ac:dyDescent="0.25">
      <c r="A17" s="33" t="s">
        <v>124</v>
      </c>
      <c r="B17" s="34">
        <f t="shared" ref="B17:F17" si="0">SUM(B7:B16)</f>
        <v>224.93999999999997</v>
      </c>
      <c r="C17" s="34">
        <f t="shared" si="0"/>
        <v>224.36100000000005</v>
      </c>
      <c r="D17" s="34">
        <f t="shared" si="0"/>
        <v>858.73</v>
      </c>
      <c r="E17" s="34">
        <f t="shared" si="0"/>
        <v>6269.7300000000005</v>
      </c>
      <c r="F17" s="35">
        <f t="shared" si="0"/>
        <v>230.5047794117647</v>
      </c>
      <c r="G17" s="34">
        <f t="shared" ref="G17:N17" si="1">SUM(G7:G16)</f>
        <v>7.3757000000000001</v>
      </c>
      <c r="H17" s="34">
        <f t="shared" si="1"/>
        <v>6.607899999999999</v>
      </c>
      <c r="I17" s="34">
        <f t="shared" si="1"/>
        <v>8974.17</v>
      </c>
      <c r="J17" s="34">
        <f t="shared" si="1"/>
        <v>173.45400000000001</v>
      </c>
      <c r="K17" s="34">
        <f t="shared" si="1"/>
        <v>2338.65</v>
      </c>
      <c r="L17" s="34">
        <f t="shared" si="1"/>
        <v>1004.4700000000001</v>
      </c>
      <c r="M17" s="34">
        <f t="shared" si="1"/>
        <v>4072.1899999999996</v>
      </c>
      <c r="N17" s="34">
        <f t="shared" si="1"/>
        <v>65.606999999999985</v>
      </c>
    </row>
    <row r="18" spans="1:14" ht="15.75" x14ac:dyDescent="0.25">
      <c r="A18" s="33" t="s">
        <v>125</v>
      </c>
      <c r="B18" s="34">
        <f t="shared" ref="B18:J18" si="2">SUM(B17/10)</f>
        <v>22.493999999999996</v>
      </c>
      <c r="C18" s="34">
        <f t="shared" si="2"/>
        <v>22.436100000000003</v>
      </c>
      <c r="D18" s="34">
        <f t="shared" si="2"/>
        <v>85.873000000000005</v>
      </c>
      <c r="E18" s="34">
        <f t="shared" si="2"/>
        <v>626.97300000000007</v>
      </c>
      <c r="F18" s="35">
        <f t="shared" si="2"/>
        <v>23.050477941176471</v>
      </c>
      <c r="G18" s="34">
        <f t="shared" si="2"/>
        <v>0.73757000000000006</v>
      </c>
      <c r="H18" s="34">
        <f t="shared" si="2"/>
        <v>0.66078999999999988</v>
      </c>
      <c r="I18" s="34">
        <f t="shared" si="2"/>
        <v>897.41700000000003</v>
      </c>
      <c r="J18" s="34">
        <f t="shared" si="2"/>
        <v>17.345400000000001</v>
      </c>
      <c r="K18" s="34">
        <f>SUM(K17/10)</f>
        <v>233.86500000000001</v>
      </c>
      <c r="L18" s="34">
        <f>SUM(L17/10)</f>
        <v>100.44700000000002</v>
      </c>
      <c r="M18" s="34">
        <f>SUM(M17/10)</f>
        <v>407.21899999999994</v>
      </c>
      <c r="N18" s="34">
        <f>SUM(N17/10)</f>
        <v>6.5606999999999989</v>
      </c>
    </row>
    <row r="19" spans="1:14" ht="15.75" x14ac:dyDescent="0.25">
      <c r="A19" s="33" t="s">
        <v>126</v>
      </c>
      <c r="B19" s="33">
        <v>90</v>
      </c>
      <c r="C19" s="33">
        <v>92</v>
      </c>
      <c r="D19" s="33">
        <v>383</v>
      </c>
      <c r="E19" s="33">
        <v>2720</v>
      </c>
      <c r="F19" s="35" t="s">
        <v>127</v>
      </c>
      <c r="G19" s="33">
        <v>1.4</v>
      </c>
      <c r="H19" s="33">
        <v>1.6</v>
      </c>
      <c r="I19" s="33">
        <v>900</v>
      </c>
      <c r="J19" s="33">
        <v>70</v>
      </c>
      <c r="K19" s="33">
        <v>1200</v>
      </c>
      <c r="L19" s="33">
        <v>300</v>
      </c>
      <c r="M19" s="33">
        <v>1200</v>
      </c>
      <c r="N19" s="33">
        <v>18</v>
      </c>
    </row>
    <row r="20" spans="1:14" ht="15.75" x14ac:dyDescent="0.25">
      <c r="A20" s="36"/>
      <c r="B20" s="36"/>
      <c r="C20" s="36"/>
      <c r="D20" s="36"/>
      <c r="E20" s="36"/>
      <c r="F20" s="36"/>
    </row>
  </sheetData>
  <mergeCells count="14">
    <mergeCell ref="I5:I6"/>
    <mergeCell ref="H5:H6"/>
    <mergeCell ref="G5:G6"/>
    <mergeCell ref="A3:N3"/>
    <mergeCell ref="N5:N6"/>
    <mergeCell ref="M5:M6"/>
    <mergeCell ref="L5:L6"/>
    <mergeCell ref="K5:K6"/>
    <mergeCell ref="J5:J6"/>
    <mergeCell ref="E5:F5"/>
    <mergeCell ref="A5:A6"/>
    <mergeCell ref="B5:B6"/>
    <mergeCell ref="C5:C6"/>
    <mergeCell ref="D5:D6"/>
  </mergeCells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L24" sqref="L24"/>
    </sheetView>
  </sheetViews>
  <sheetFormatPr defaultRowHeight="15" x14ac:dyDescent="0.25"/>
  <cols>
    <col min="1" max="1" width="12.28515625" customWidth="1"/>
    <col min="2" max="3" width="10.140625" customWidth="1"/>
    <col min="4" max="4" width="12.85546875" customWidth="1"/>
    <col min="5" max="5" width="10.85546875" customWidth="1"/>
    <col min="6" max="6" width="16.5703125" customWidth="1"/>
    <col min="7" max="7" width="8" customWidth="1"/>
    <col min="8" max="8" width="8.140625" customWidth="1"/>
    <col min="9" max="9" width="9.7109375" customWidth="1"/>
    <col min="10" max="10" width="8.28515625" customWidth="1"/>
  </cols>
  <sheetData>
    <row r="3" spans="1:14" ht="18.75" x14ac:dyDescent="0.3">
      <c r="A3" s="59" t="s">
        <v>195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1"/>
      <c r="B4" s="1"/>
      <c r="C4" s="1"/>
      <c r="D4" s="1"/>
      <c r="E4" s="1"/>
      <c r="F4" s="1"/>
    </row>
    <row r="5" spans="1:14" ht="15.75" customHeight="1" x14ac:dyDescent="0.25">
      <c r="A5" s="61" t="s">
        <v>117</v>
      </c>
      <c r="B5" s="61" t="s">
        <v>118</v>
      </c>
      <c r="C5" s="61" t="s">
        <v>119</v>
      </c>
      <c r="D5" s="61" t="s">
        <v>120</v>
      </c>
      <c r="E5" s="60" t="s">
        <v>121</v>
      </c>
      <c r="F5" s="60"/>
      <c r="G5" s="57" t="s">
        <v>137</v>
      </c>
      <c r="H5" s="57" t="s">
        <v>138</v>
      </c>
      <c r="I5" s="57" t="s">
        <v>139</v>
      </c>
      <c r="J5" s="57" t="s">
        <v>140</v>
      </c>
      <c r="K5" s="57" t="s">
        <v>141</v>
      </c>
      <c r="L5" s="57" t="s">
        <v>142</v>
      </c>
      <c r="M5" s="57" t="s">
        <v>143</v>
      </c>
      <c r="N5" s="57" t="s">
        <v>144</v>
      </c>
    </row>
    <row r="6" spans="1:14" ht="15.75" x14ac:dyDescent="0.25">
      <c r="A6" s="61"/>
      <c r="B6" s="61"/>
      <c r="C6" s="61"/>
      <c r="D6" s="61"/>
      <c r="E6" s="33" t="s">
        <v>128</v>
      </c>
      <c r="F6" s="33" t="s">
        <v>129</v>
      </c>
      <c r="G6" s="58"/>
      <c r="H6" s="58"/>
      <c r="I6" s="58"/>
      <c r="J6" s="58"/>
      <c r="K6" s="58"/>
      <c r="L6" s="58"/>
      <c r="M6" s="58"/>
      <c r="N6" s="58"/>
    </row>
    <row r="7" spans="1:14" ht="15.75" x14ac:dyDescent="0.25">
      <c r="A7" s="33">
        <v>1</v>
      </c>
      <c r="B7" s="34">
        <f>'1,2'!D25</f>
        <v>25.473500000000001</v>
      </c>
      <c r="C7" s="34">
        <f>'1,2'!E25</f>
        <v>20.151999999999997</v>
      </c>
      <c r="D7" s="34">
        <f>'1,2'!F25</f>
        <v>104.46250000000002</v>
      </c>
      <c r="E7" s="34">
        <f>'1,2'!G25</f>
        <v>815.61799999999994</v>
      </c>
      <c r="F7" s="35">
        <f>SUM(E7*100/E19)</f>
        <v>29.985955882352936</v>
      </c>
      <c r="G7" s="34">
        <v>0.51449999999999996</v>
      </c>
      <c r="H7" s="34">
        <v>0.38724999999999998</v>
      </c>
      <c r="I7" s="34">
        <v>293.5</v>
      </c>
      <c r="J7" s="34">
        <v>42.28</v>
      </c>
      <c r="K7" s="34">
        <v>150.5025</v>
      </c>
      <c r="L7" s="34">
        <v>121.795</v>
      </c>
      <c r="M7" s="34">
        <v>452.89</v>
      </c>
      <c r="N7" s="34">
        <v>7.5977499999999996</v>
      </c>
    </row>
    <row r="8" spans="1:14" ht="15.75" x14ac:dyDescent="0.25">
      <c r="A8" s="33">
        <v>2</v>
      </c>
      <c r="B8" s="34">
        <f>'1,2'!D40</f>
        <v>32.195999999999998</v>
      </c>
      <c r="C8" s="34">
        <f>'1,2'!E40</f>
        <v>40.682000000000002</v>
      </c>
      <c r="D8" s="34">
        <f>'1,2'!F40</f>
        <v>87.59</v>
      </c>
      <c r="E8" s="34">
        <f>'1,2'!G40</f>
        <v>955.03800000000001</v>
      </c>
      <c r="F8" s="35">
        <f>E8*100/E19</f>
        <v>35.111691176470586</v>
      </c>
      <c r="G8" s="34">
        <v>0.379</v>
      </c>
      <c r="H8" s="34">
        <v>0.9930000000000001</v>
      </c>
      <c r="I8" s="34">
        <v>475.28</v>
      </c>
      <c r="J8" s="34">
        <v>19.68</v>
      </c>
      <c r="K8" s="34">
        <v>786.80000000000007</v>
      </c>
      <c r="L8" s="34">
        <v>139.52000000000001</v>
      </c>
      <c r="M8" s="34">
        <v>801.25</v>
      </c>
      <c r="N8" s="34">
        <v>9.6639999999999997</v>
      </c>
    </row>
    <row r="9" spans="1:14" ht="15.75" x14ac:dyDescent="0.25">
      <c r="A9" s="33">
        <v>3</v>
      </c>
      <c r="B9" s="34">
        <f>'3,4'!D17</f>
        <v>35.555999999999997</v>
      </c>
      <c r="C9" s="34">
        <f>'3,4'!E17</f>
        <v>40.427</v>
      </c>
      <c r="D9" s="34">
        <f>'3,4'!F17</f>
        <v>109.75750000000002</v>
      </c>
      <c r="E9" s="34">
        <f>'3,4'!G17</f>
        <v>945.77800000000002</v>
      </c>
      <c r="F9" s="35">
        <f>E9*100/E19</f>
        <v>34.771250000000002</v>
      </c>
      <c r="G9" s="34">
        <v>0.434</v>
      </c>
      <c r="H9" s="34">
        <v>0.70650000000000002</v>
      </c>
      <c r="I9" s="34">
        <v>367.11999999999995</v>
      </c>
      <c r="J9" s="34">
        <v>47.330000000000005</v>
      </c>
      <c r="K9" s="34">
        <v>365.70000000000005</v>
      </c>
      <c r="L9" s="34">
        <v>194.08500000000001</v>
      </c>
      <c r="M9" s="34">
        <v>677.33500000000004</v>
      </c>
      <c r="N9" s="34">
        <v>10.799000000000001</v>
      </c>
    </row>
    <row r="10" spans="1:14" ht="15.75" x14ac:dyDescent="0.25">
      <c r="A10" s="33">
        <v>4</v>
      </c>
      <c r="B10" s="34">
        <f>'3,4'!D33</f>
        <v>28.175999999999998</v>
      </c>
      <c r="C10" s="34">
        <f>'3,4'!E33</f>
        <v>27.591999999999995</v>
      </c>
      <c r="D10" s="34">
        <f>'3,4'!F33</f>
        <v>116.52</v>
      </c>
      <c r="E10" s="34">
        <f>'3,4'!G33</f>
        <v>865.80799999999999</v>
      </c>
      <c r="F10" s="35">
        <f>E10*100/E19</f>
        <v>31.831176470588236</v>
      </c>
      <c r="G10" s="34">
        <v>0.34500000000000003</v>
      </c>
      <c r="H10" s="34">
        <v>0.26750000000000002</v>
      </c>
      <c r="I10" s="34">
        <v>193.27000000000004</v>
      </c>
      <c r="J10" s="34">
        <v>52.379999999999995</v>
      </c>
      <c r="K10" s="34">
        <v>231.07</v>
      </c>
      <c r="L10" s="34">
        <v>106.98</v>
      </c>
      <c r="M10" s="34">
        <v>455.41</v>
      </c>
      <c r="N10" s="34">
        <v>6.4039999999999999</v>
      </c>
    </row>
    <row r="11" spans="1:14" ht="15.75" x14ac:dyDescent="0.25">
      <c r="A11" s="33">
        <v>5</v>
      </c>
      <c r="B11" s="34">
        <f>'5,6'!D17</f>
        <v>34.006</v>
      </c>
      <c r="C11" s="34">
        <f>'5,6'!E17</f>
        <v>32.682000000000002</v>
      </c>
      <c r="D11" s="34">
        <f>'5,6'!F17</f>
        <v>111.74</v>
      </c>
      <c r="E11" s="34">
        <f>'5,6'!G17</f>
        <v>843.69800000000009</v>
      </c>
      <c r="F11" s="35">
        <f>E11*100/E19</f>
        <v>31.018308823529413</v>
      </c>
      <c r="G11" s="34">
        <v>0.376</v>
      </c>
      <c r="H11" s="34">
        <v>0.52700000000000002</v>
      </c>
      <c r="I11" s="34">
        <v>1052.8500000000001</v>
      </c>
      <c r="J11" s="34">
        <v>6.78</v>
      </c>
      <c r="K11" s="34">
        <v>330.44000000000005</v>
      </c>
      <c r="L11" s="34">
        <v>204.15000000000003</v>
      </c>
      <c r="M11" s="34">
        <v>615.57000000000005</v>
      </c>
      <c r="N11" s="34">
        <v>6.4189999999999996</v>
      </c>
    </row>
    <row r="12" spans="1:14" ht="15.75" x14ac:dyDescent="0.25">
      <c r="A12" s="33">
        <v>6</v>
      </c>
      <c r="B12" s="34">
        <f>'5,6'!D33</f>
        <v>35.805999999999997</v>
      </c>
      <c r="C12" s="34">
        <f>'5,6'!E33</f>
        <v>21.181999999999999</v>
      </c>
      <c r="D12" s="34">
        <f>'5,6'!F33</f>
        <v>146.29000000000002</v>
      </c>
      <c r="E12" s="34">
        <f>'5,6'!G33</f>
        <v>824.97800000000007</v>
      </c>
      <c r="F12" s="35">
        <f>E12*100/E19</f>
        <v>30.330073529411766</v>
      </c>
      <c r="G12" s="34">
        <v>0.7370000000000001</v>
      </c>
      <c r="H12" s="34">
        <v>2.4490000000000003</v>
      </c>
      <c r="I12" s="34">
        <v>6381.8099999999995</v>
      </c>
      <c r="J12" s="34">
        <v>176.26</v>
      </c>
      <c r="K12" s="34">
        <v>220.61</v>
      </c>
      <c r="L12" s="34">
        <v>109.05999999999999</v>
      </c>
      <c r="M12" s="34">
        <v>646.37</v>
      </c>
      <c r="N12" s="34">
        <v>14.212000000000003</v>
      </c>
    </row>
    <row r="13" spans="1:14" ht="15.75" x14ac:dyDescent="0.25">
      <c r="A13" s="33">
        <v>7</v>
      </c>
      <c r="B13" s="34">
        <f>'7,8'!D18</f>
        <v>42.855999999999995</v>
      </c>
      <c r="C13" s="34">
        <f>'7,8'!E18</f>
        <v>42.181999999999995</v>
      </c>
      <c r="D13" s="34">
        <f>'7,8'!F18</f>
        <v>129.81</v>
      </c>
      <c r="E13" s="34">
        <f>'7,8'!G18</f>
        <v>952.71800000000007</v>
      </c>
      <c r="F13" s="35">
        <f>E13*100/E19</f>
        <v>35.026397058823534</v>
      </c>
      <c r="G13" s="34">
        <v>0.37980000000000003</v>
      </c>
      <c r="H13" s="34">
        <v>0.64820000000000011</v>
      </c>
      <c r="I13" s="34">
        <v>1130.96</v>
      </c>
      <c r="J13" s="34">
        <v>47.15</v>
      </c>
      <c r="K13" s="34">
        <v>537.13</v>
      </c>
      <c r="L13" s="34">
        <v>145.23999999999998</v>
      </c>
      <c r="M13" s="34">
        <v>713.37400000000014</v>
      </c>
      <c r="N13" s="34">
        <v>5.4459999999999997</v>
      </c>
    </row>
    <row r="14" spans="1:14" ht="15.75" x14ac:dyDescent="0.25">
      <c r="A14" s="33">
        <v>8</v>
      </c>
      <c r="B14" s="34">
        <f>'7,8'!D35</f>
        <v>29.956000000000003</v>
      </c>
      <c r="C14" s="34">
        <f>'7,8'!E35</f>
        <v>27.599999999999998</v>
      </c>
      <c r="D14" s="34">
        <f>'7,8'!F35</f>
        <v>124.01000000000002</v>
      </c>
      <c r="E14" s="34">
        <f>'7,8'!G35</f>
        <v>853.73800000000006</v>
      </c>
      <c r="F14" s="35">
        <f>E14*100/E19</f>
        <v>31.387426470588235</v>
      </c>
      <c r="G14" s="34">
        <v>0.39700000000000002</v>
      </c>
      <c r="H14" s="34">
        <v>0.30599999999999999</v>
      </c>
      <c r="I14" s="34">
        <v>195.34</v>
      </c>
      <c r="J14" s="34">
        <v>29.654000000000003</v>
      </c>
      <c r="K14" s="34">
        <v>184.54</v>
      </c>
      <c r="L14" s="34">
        <v>143.14000000000001</v>
      </c>
      <c r="M14" s="34">
        <v>433.54</v>
      </c>
      <c r="N14" s="34">
        <v>10.093999999999999</v>
      </c>
    </row>
    <row r="15" spans="1:14" ht="15.75" x14ac:dyDescent="0.25">
      <c r="A15" s="33">
        <v>9</v>
      </c>
      <c r="B15" s="34">
        <f>'9,10'!D19</f>
        <v>35.275999999999996</v>
      </c>
      <c r="C15" s="34">
        <f>'9,10'!E19</f>
        <v>36.622</v>
      </c>
      <c r="D15" s="34">
        <f>'9,10'!F19</f>
        <v>133.82</v>
      </c>
      <c r="E15" s="34">
        <f>'9,10'!G19</f>
        <v>897.68799999999987</v>
      </c>
      <c r="F15" s="35">
        <f>E15*100/E19</f>
        <v>33.003235294117644</v>
      </c>
      <c r="G15" s="34">
        <v>0.39350000000000002</v>
      </c>
      <c r="H15" s="34">
        <v>0.53750000000000009</v>
      </c>
      <c r="I15" s="34">
        <v>920.06000000000017</v>
      </c>
      <c r="J15" s="34">
        <v>18.54</v>
      </c>
      <c r="K15" s="34">
        <v>348.72</v>
      </c>
      <c r="L15" s="34">
        <v>129.97</v>
      </c>
      <c r="M15" s="34">
        <v>538.24</v>
      </c>
      <c r="N15" s="34">
        <v>9.3239999999999998</v>
      </c>
    </row>
    <row r="16" spans="1:14" ht="15.75" x14ac:dyDescent="0.25">
      <c r="A16" s="33">
        <v>10</v>
      </c>
      <c r="B16" s="34">
        <f>'9,10'!D34</f>
        <v>25.826000000000001</v>
      </c>
      <c r="C16" s="34">
        <f>'9,10'!E34</f>
        <v>22.041999999999998</v>
      </c>
      <c r="D16" s="34">
        <f>'9,10'!F34</f>
        <v>93.3</v>
      </c>
      <c r="E16" s="34">
        <f>'9,10'!G34</f>
        <v>815.99800000000005</v>
      </c>
      <c r="F16" s="35">
        <f>E16*100/E19</f>
        <v>29.999926470588235</v>
      </c>
      <c r="G16" s="34">
        <v>0.5109999999999999</v>
      </c>
      <c r="H16" s="34">
        <v>0.53120000000000001</v>
      </c>
      <c r="I16" s="34">
        <v>288.25</v>
      </c>
      <c r="J16" s="34">
        <v>177.2</v>
      </c>
      <c r="K16" s="34">
        <v>239</v>
      </c>
      <c r="L16" s="34">
        <v>112.16</v>
      </c>
      <c r="M16" s="34">
        <v>497.47</v>
      </c>
      <c r="N16" s="34">
        <v>8.0039999999999996</v>
      </c>
    </row>
    <row r="17" spans="1:14" ht="15.75" x14ac:dyDescent="0.25">
      <c r="A17" s="33" t="s">
        <v>124</v>
      </c>
      <c r="B17" s="34">
        <f t="shared" ref="B17:N17" si="0">SUM(B7:B16)</f>
        <v>325.12750000000005</v>
      </c>
      <c r="C17" s="34">
        <f t="shared" si="0"/>
        <v>311.1629999999999</v>
      </c>
      <c r="D17" s="34">
        <f t="shared" si="0"/>
        <v>1157.3</v>
      </c>
      <c r="E17" s="34">
        <f t="shared" si="0"/>
        <v>8771.0600000000013</v>
      </c>
      <c r="F17" s="35">
        <f t="shared" si="0"/>
        <v>322.46544117647068</v>
      </c>
      <c r="G17" s="34">
        <f t="shared" si="0"/>
        <v>4.4667999999999992</v>
      </c>
      <c r="H17" s="34">
        <f t="shared" si="0"/>
        <v>7.3531500000000012</v>
      </c>
      <c r="I17" s="34">
        <f t="shared" si="0"/>
        <v>11298.44</v>
      </c>
      <c r="J17" s="34">
        <f t="shared" si="0"/>
        <v>617.25400000000002</v>
      </c>
      <c r="K17" s="34">
        <f t="shared" si="0"/>
        <v>3394.5124999999998</v>
      </c>
      <c r="L17" s="34">
        <f t="shared" si="0"/>
        <v>1406.1000000000001</v>
      </c>
      <c r="M17" s="34">
        <f t="shared" si="0"/>
        <v>5831.4489999999996</v>
      </c>
      <c r="N17" s="34">
        <f t="shared" si="0"/>
        <v>87.96374999999999</v>
      </c>
    </row>
    <row r="18" spans="1:14" ht="15.75" x14ac:dyDescent="0.25">
      <c r="A18" s="33" t="s">
        <v>125</v>
      </c>
      <c r="B18" s="34">
        <f t="shared" ref="B18:N18" si="1">SUM(B17/10)</f>
        <v>32.512750000000004</v>
      </c>
      <c r="C18" s="34">
        <f t="shared" si="1"/>
        <v>31.116299999999988</v>
      </c>
      <c r="D18" s="34">
        <f t="shared" si="1"/>
        <v>115.72999999999999</v>
      </c>
      <c r="E18" s="34">
        <f t="shared" si="1"/>
        <v>877.10600000000011</v>
      </c>
      <c r="F18" s="35">
        <f t="shared" si="1"/>
        <v>32.246544117647069</v>
      </c>
      <c r="G18" s="34">
        <f t="shared" si="1"/>
        <v>0.44667999999999991</v>
      </c>
      <c r="H18" s="34">
        <f t="shared" si="1"/>
        <v>0.73531500000000016</v>
      </c>
      <c r="I18" s="34">
        <f t="shared" si="1"/>
        <v>1129.8440000000001</v>
      </c>
      <c r="J18" s="34">
        <f t="shared" si="1"/>
        <v>61.7254</v>
      </c>
      <c r="K18" s="34">
        <f t="shared" si="1"/>
        <v>339.45124999999996</v>
      </c>
      <c r="L18" s="34">
        <f t="shared" si="1"/>
        <v>140.61000000000001</v>
      </c>
      <c r="M18" s="34">
        <f t="shared" si="1"/>
        <v>583.14490000000001</v>
      </c>
      <c r="N18" s="34">
        <f t="shared" si="1"/>
        <v>8.7963749999999994</v>
      </c>
    </row>
    <row r="19" spans="1:14" ht="15.75" x14ac:dyDescent="0.25">
      <c r="A19" s="33" t="s">
        <v>126</v>
      </c>
      <c r="B19" s="33">
        <v>90</v>
      </c>
      <c r="C19" s="33">
        <v>92</v>
      </c>
      <c r="D19" s="33">
        <v>383</v>
      </c>
      <c r="E19" s="33">
        <v>2720</v>
      </c>
      <c r="F19" s="33" t="s">
        <v>132</v>
      </c>
      <c r="G19" s="33">
        <v>1.4</v>
      </c>
      <c r="H19" s="33">
        <v>1.6</v>
      </c>
      <c r="I19" s="33">
        <v>900</v>
      </c>
      <c r="J19" s="33">
        <v>70</v>
      </c>
      <c r="K19" s="33">
        <v>1200</v>
      </c>
      <c r="L19" s="33">
        <v>300</v>
      </c>
      <c r="M19" s="33">
        <v>1200</v>
      </c>
      <c r="N19" s="33">
        <v>18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G23" sqref="G23"/>
    </sheetView>
  </sheetViews>
  <sheetFormatPr defaultRowHeight="15" x14ac:dyDescent="0.25"/>
  <cols>
    <col min="1" max="1" width="13" customWidth="1"/>
    <col min="2" max="2" width="10" customWidth="1"/>
    <col min="3" max="3" width="10.5703125" customWidth="1"/>
    <col min="4" max="4" width="12.5703125" customWidth="1"/>
    <col min="5" max="5" width="13.5703125" customWidth="1"/>
    <col min="6" max="6" width="16.42578125" customWidth="1"/>
    <col min="7" max="8" width="7.85546875" customWidth="1"/>
    <col min="9" max="9" width="9.28515625" customWidth="1"/>
    <col min="10" max="10" width="8.140625" customWidth="1"/>
    <col min="11" max="14" width="9.28515625" bestFit="1" customWidth="1"/>
  </cols>
  <sheetData>
    <row r="3" spans="1:14" ht="18.75" x14ac:dyDescent="0.3">
      <c r="A3" s="59" t="s">
        <v>196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.75" x14ac:dyDescent="0.25">
      <c r="A4" s="32"/>
      <c r="B4" s="32"/>
      <c r="C4" s="32"/>
      <c r="D4" s="32"/>
      <c r="E4" s="32"/>
      <c r="F4" s="32"/>
    </row>
    <row r="5" spans="1:14" ht="18.75" customHeight="1" x14ac:dyDescent="0.25">
      <c r="A5" s="61" t="s">
        <v>117</v>
      </c>
      <c r="B5" s="61" t="s">
        <v>118</v>
      </c>
      <c r="C5" s="61" t="s">
        <v>119</v>
      </c>
      <c r="D5" s="61" t="s">
        <v>120</v>
      </c>
      <c r="E5" s="60" t="s">
        <v>121</v>
      </c>
      <c r="F5" s="60"/>
      <c r="G5" s="57" t="s">
        <v>137</v>
      </c>
      <c r="H5" s="57" t="s">
        <v>138</v>
      </c>
      <c r="I5" s="57" t="s">
        <v>139</v>
      </c>
      <c r="J5" s="57" t="s">
        <v>140</v>
      </c>
      <c r="K5" s="57" t="s">
        <v>141</v>
      </c>
      <c r="L5" s="57" t="s">
        <v>142</v>
      </c>
      <c r="M5" s="57" t="s">
        <v>143</v>
      </c>
      <c r="N5" s="57" t="s">
        <v>144</v>
      </c>
    </row>
    <row r="6" spans="1:14" ht="18.75" customHeight="1" x14ac:dyDescent="0.25">
      <c r="A6" s="61"/>
      <c r="B6" s="61"/>
      <c r="C6" s="61"/>
      <c r="D6" s="61"/>
      <c r="E6" s="33" t="s">
        <v>130</v>
      </c>
      <c r="F6" s="33" t="s">
        <v>131</v>
      </c>
      <c r="G6" s="58"/>
      <c r="H6" s="58"/>
      <c r="I6" s="58"/>
      <c r="J6" s="58"/>
      <c r="K6" s="58"/>
      <c r="L6" s="58"/>
      <c r="M6" s="58"/>
      <c r="N6" s="58"/>
    </row>
    <row r="7" spans="1:14" ht="15.75" x14ac:dyDescent="0.25">
      <c r="A7" s="33">
        <v>1</v>
      </c>
      <c r="B7" s="34">
        <f>'зав б.ж.у'!B7+'обед б.ж.у '!B7</f>
        <v>52.363500000000002</v>
      </c>
      <c r="C7" s="34">
        <f>'зав б.ж.у'!C7+'обед б.ж.у '!C7</f>
        <v>47.841999999999999</v>
      </c>
      <c r="D7" s="34">
        <f>'зав б.ж.у'!D7+'обед б.ж.у '!D7</f>
        <v>210.40250000000003</v>
      </c>
      <c r="E7" s="34">
        <f>'зав б.ж.у'!E7+'обед б.ж.у '!E7</f>
        <v>1424.7080000000001</v>
      </c>
      <c r="F7" s="34">
        <f>SUM(E7*100/E19)</f>
        <v>52.378970588235298</v>
      </c>
      <c r="G7" s="37">
        <v>2.6129999999999995</v>
      </c>
      <c r="H7" s="37">
        <v>0.67</v>
      </c>
      <c r="I7" s="37">
        <v>313.56</v>
      </c>
      <c r="J7" s="37">
        <v>52.53</v>
      </c>
      <c r="K7" s="37">
        <v>443.97</v>
      </c>
      <c r="L7" s="37">
        <v>172.90999999999997</v>
      </c>
      <c r="M7" s="37">
        <v>775.21</v>
      </c>
      <c r="N7" s="37">
        <v>11.858000000000001</v>
      </c>
    </row>
    <row r="8" spans="1:14" ht="15.75" x14ac:dyDescent="0.25">
      <c r="A8" s="33">
        <v>2</v>
      </c>
      <c r="B8" s="34">
        <f>'зав б.ж.у'!B8+'обед б.ж.у '!B8</f>
        <v>59.105999999999995</v>
      </c>
      <c r="C8" s="34">
        <f>'зав б.ж.у'!C8+'обед б.ж.у '!C8</f>
        <v>66.602000000000004</v>
      </c>
      <c r="D8" s="34">
        <f>'зав б.ж.у'!D8+'обед б.ж.у '!D8</f>
        <v>182.22000000000003</v>
      </c>
      <c r="E8" s="34">
        <f>'зав б.ж.у'!E8+'обед б.ж.у '!E8</f>
        <v>1568.848</v>
      </c>
      <c r="F8" s="34">
        <f>E8*100/E19</f>
        <v>57.678235294117641</v>
      </c>
      <c r="G8" s="34">
        <v>0.60400000000000009</v>
      </c>
      <c r="H8" s="34">
        <v>1.0270000000000001</v>
      </c>
      <c r="I8" s="34">
        <v>1151.8400000000001</v>
      </c>
      <c r="J8" s="34">
        <v>20.2</v>
      </c>
      <c r="K8" s="34">
        <v>760.18000000000006</v>
      </c>
      <c r="L8" s="34">
        <v>255.89</v>
      </c>
      <c r="M8" s="34">
        <v>1011.78</v>
      </c>
      <c r="N8" s="34">
        <v>13.57</v>
      </c>
    </row>
    <row r="9" spans="1:14" ht="15.75" x14ac:dyDescent="0.25">
      <c r="A9" s="33">
        <v>3</v>
      </c>
      <c r="B9" s="34">
        <f>'зав б.ж.у'!B9+'обед б.ж.у '!B9</f>
        <v>56.085999999999999</v>
      </c>
      <c r="C9" s="34">
        <f>'3,4'!E9+'3,4'!E17</f>
        <v>62.212000000000003</v>
      </c>
      <c r="D9" s="34">
        <f>'3,4'!F9+'3,4'!F17</f>
        <v>200.84750000000003</v>
      </c>
      <c r="E9" s="34">
        <f>'3,4'!G9+'3,4'!G17</f>
        <v>1637.788</v>
      </c>
      <c r="F9" s="34">
        <f>E9*100/E19</f>
        <v>60.212794117647057</v>
      </c>
      <c r="G9" s="34">
        <v>0.64599999999999991</v>
      </c>
      <c r="H9" s="34">
        <v>0.64700000000000002</v>
      </c>
      <c r="I9" s="34">
        <v>321.33999999999997</v>
      </c>
      <c r="J9" s="34">
        <v>65.599999999999994</v>
      </c>
      <c r="K9" s="34">
        <v>292.69</v>
      </c>
      <c r="L9" s="34">
        <v>212.77999999999997</v>
      </c>
      <c r="M9" s="34">
        <v>707.99</v>
      </c>
      <c r="N9" s="34">
        <v>15.45</v>
      </c>
    </row>
    <row r="10" spans="1:14" ht="15.75" x14ac:dyDescent="0.25">
      <c r="A10" s="33">
        <v>4</v>
      </c>
      <c r="B10" s="34">
        <f>'зав б.ж.у'!B10+'обед б.ж.у '!B10</f>
        <v>49.985999999999997</v>
      </c>
      <c r="C10" s="34">
        <f>'зав б.ж.у'!C10+'обед б.ж.у '!C10</f>
        <v>47.637999999999991</v>
      </c>
      <c r="D10" s="34">
        <f>'зав б.ж.у'!D10+'обед б.ж.у '!D10</f>
        <v>186.22</v>
      </c>
      <c r="E10" s="34">
        <f>'зав б.ж.у'!E10+'обед б.ж.у '!E10</f>
        <v>1473.518</v>
      </c>
      <c r="F10" s="34">
        <f>E10*100/E19</f>
        <v>54.17345588235294</v>
      </c>
      <c r="G10" s="34">
        <v>0.64600000000000002</v>
      </c>
      <c r="H10" s="34">
        <v>1.4570000000000003</v>
      </c>
      <c r="I10" s="34">
        <v>3741.38</v>
      </c>
      <c r="J10" s="34">
        <v>73.819999999999993</v>
      </c>
      <c r="K10" s="34">
        <v>299.27</v>
      </c>
      <c r="L10" s="34">
        <v>171.89</v>
      </c>
      <c r="M10" s="34">
        <v>742.92000000000007</v>
      </c>
      <c r="N10" s="34">
        <v>13.030000000000001</v>
      </c>
    </row>
    <row r="11" spans="1:14" ht="15.75" x14ac:dyDescent="0.25">
      <c r="A11" s="33">
        <v>5</v>
      </c>
      <c r="B11" s="34">
        <f>'зав б.ж.у'!B11+'обед б.ж.у '!B11</f>
        <v>55.616</v>
      </c>
      <c r="C11" s="34">
        <f>'5,6'!E10+'5,6'!E17</f>
        <v>52.052000000000007</v>
      </c>
      <c r="D11" s="34">
        <f>'5,6'!F10+'5,6'!F17</f>
        <v>199.66000000000003</v>
      </c>
      <c r="E11" s="34">
        <f>'5,6'!G10+'5,6'!G17</f>
        <v>1476.9880000000001</v>
      </c>
      <c r="F11" s="34">
        <f>E11*100/E19</f>
        <v>54.301029411764709</v>
      </c>
      <c r="G11" s="34">
        <v>0.59200000000000008</v>
      </c>
      <c r="H11" s="34">
        <v>0.88400000000000001</v>
      </c>
      <c r="I11" s="34">
        <v>1387.71</v>
      </c>
      <c r="J11" s="34">
        <v>29.61</v>
      </c>
      <c r="K11" s="34">
        <v>640.91999999999996</v>
      </c>
      <c r="L11" s="34">
        <v>269.62</v>
      </c>
      <c r="M11" s="34">
        <v>917.12000000000012</v>
      </c>
      <c r="N11" s="34">
        <v>10.83</v>
      </c>
    </row>
    <row r="12" spans="1:14" ht="15.75" x14ac:dyDescent="0.25">
      <c r="A12" s="33">
        <v>6</v>
      </c>
      <c r="B12" s="34">
        <f>'зав б.ж.у'!B12+'обед б.ж.у '!B12</f>
        <v>55.745999999999995</v>
      </c>
      <c r="C12" s="34">
        <f>'зав б.ж.у'!C12+'обед б.ж.у '!C12</f>
        <v>42.262</v>
      </c>
      <c r="D12" s="34">
        <f>'зав б.ж.у'!D12+'обед б.ж.у '!D12</f>
        <v>219.88000000000002</v>
      </c>
      <c r="E12" s="34">
        <f>'зав б.ж.у'!E12+'обед б.ж.у '!E12</f>
        <v>1422.6880000000001</v>
      </c>
      <c r="F12" s="34">
        <f>E12*100/E19</f>
        <v>52.304705882352948</v>
      </c>
      <c r="G12" s="34">
        <v>1.1720000000000002</v>
      </c>
      <c r="H12" s="34">
        <v>2.7640000000000002</v>
      </c>
      <c r="I12" s="34">
        <v>5184.4099999999989</v>
      </c>
      <c r="J12" s="34">
        <v>199.67</v>
      </c>
      <c r="K12" s="34">
        <v>366.88599999999997</v>
      </c>
      <c r="L12" s="34">
        <v>150.26</v>
      </c>
      <c r="M12" s="34">
        <v>839.52</v>
      </c>
      <c r="N12" s="34">
        <v>17.78</v>
      </c>
    </row>
    <row r="13" spans="1:14" ht="15.75" x14ac:dyDescent="0.25">
      <c r="A13" s="33">
        <v>7</v>
      </c>
      <c r="B13" s="34">
        <f>'7,8'!D10+'7,8'!D18</f>
        <v>64.555999999999997</v>
      </c>
      <c r="C13" s="34">
        <f>'7,8'!E10+'7,8'!E18</f>
        <v>59.701999999999998</v>
      </c>
      <c r="D13" s="34">
        <f>'7,8'!F10+'7,8'!F18</f>
        <v>229.1</v>
      </c>
      <c r="E13" s="34">
        <f>'7,8'!G10+'7,8'!G18</f>
        <v>1604.9279999999999</v>
      </c>
      <c r="F13" s="34">
        <f>E13*100/E19</f>
        <v>59.004705882352937</v>
      </c>
      <c r="G13" s="34">
        <v>0.49780000000000002</v>
      </c>
      <c r="H13" s="34">
        <v>0.70640000000000014</v>
      </c>
      <c r="I13" s="34">
        <v>1143.47</v>
      </c>
      <c r="J13" s="34">
        <v>55.381999999999998</v>
      </c>
      <c r="K13" s="34">
        <v>559.31500000000005</v>
      </c>
      <c r="L13" s="34">
        <v>184.85300000000001</v>
      </c>
      <c r="M13" s="34">
        <v>832.69</v>
      </c>
      <c r="N13" s="34">
        <v>11.382</v>
      </c>
    </row>
    <row r="14" spans="1:14" ht="15.75" x14ac:dyDescent="0.25">
      <c r="A14" s="33">
        <v>8</v>
      </c>
      <c r="B14" s="34">
        <f>'зав б.ж.у'!B14+'обед б.ж.у '!B14</f>
        <v>55.486000000000004</v>
      </c>
      <c r="C14" s="34">
        <f>'зав б.ж.у'!C14+'обед б.ж.у '!C14</f>
        <v>49.75</v>
      </c>
      <c r="D14" s="34">
        <f>'зав б.ж.у'!D14+'обед б.ж.у '!D14</f>
        <v>197.62</v>
      </c>
      <c r="E14" s="34">
        <f>'зав б.ж.у'!E14+'обед б.ж.у '!E14</f>
        <v>1485.2980000000002</v>
      </c>
      <c r="F14" s="34">
        <f>E14*100/E19</f>
        <v>54.606544117647069</v>
      </c>
      <c r="G14" s="34">
        <v>0.71499999999999997</v>
      </c>
      <c r="H14" s="34">
        <v>1.6562000000000001</v>
      </c>
      <c r="I14" s="34">
        <v>1347.06</v>
      </c>
      <c r="J14" s="34">
        <v>43.183999999999997</v>
      </c>
      <c r="K14" s="34">
        <v>469.72</v>
      </c>
      <c r="L14" s="34">
        <v>242.1</v>
      </c>
      <c r="M14" s="34">
        <v>835.7</v>
      </c>
      <c r="N14" s="34">
        <v>12.408000000000001</v>
      </c>
    </row>
    <row r="15" spans="1:14" ht="15.75" x14ac:dyDescent="0.25">
      <c r="A15" s="33">
        <v>9</v>
      </c>
      <c r="B15" s="34">
        <f>'9,10'!D10+'9,10'!D19</f>
        <v>53.375999999999991</v>
      </c>
      <c r="C15" s="34">
        <f>'9,10'!E10+'9,10'!E19</f>
        <v>61.141999999999996</v>
      </c>
      <c r="D15" s="34">
        <f>'9,10'!F10+'9,10'!F19</f>
        <v>210.93</v>
      </c>
      <c r="E15" s="34">
        <f>'9,10'!G10+'9,10'!G19</f>
        <v>1502.9379999999999</v>
      </c>
      <c r="F15" s="34">
        <f>E15*100/E19</f>
        <v>55.25507352941176</v>
      </c>
      <c r="G15" s="34">
        <v>2.5377000000000001</v>
      </c>
      <c r="H15" s="34">
        <v>0.85319999999999996</v>
      </c>
      <c r="I15" s="34">
        <v>1004.782</v>
      </c>
      <c r="J15" s="34">
        <v>18.010000000000002</v>
      </c>
      <c r="K15" s="34">
        <v>720.56</v>
      </c>
      <c r="L15" s="34">
        <v>194.59</v>
      </c>
      <c r="M15" s="34">
        <v>866.07999999999993</v>
      </c>
      <c r="N15" s="34">
        <v>11.712</v>
      </c>
    </row>
    <row r="16" spans="1:14" ht="15.75" x14ac:dyDescent="0.25">
      <c r="A16" s="33">
        <v>10</v>
      </c>
      <c r="B16" s="34">
        <f>'зав б.ж.у'!B16+'обед б.ж.у '!B16</f>
        <v>47.745999999999995</v>
      </c>
      <c r="C16" s="34">
        <f>'зав б.ж.у'!C16+'обед б.ж.у '!C16</f>
        <v>46.322000000000003</v>
      </c>
      <c r="D16" s="34">
        <f>'зав б.ж.у'!D16+'обед б.ж.у '!D16</f>
        <v>179.15</v>
      </c>
      <c r="E16" s="34">
        <f>'зав б.ж.у'!E16+'обед б.ж.у '!E16</f>
        <v>1443.0880000000002</v>
      </c>
      <c r="F16" s="34">
        <f>E16*100/E19</f>
        <v>53.054705882352948</v>
      </c>
      <c r="G16" s="34">
        <v>0.69799999999999995</v>
      </c>
      <c r="H16" s="34">
        <v>0.73320000000000007</v>
      </c>
      <c r="I16" s="34">
        <v>409.85</v>
      </c>
      <c r="J16" s="34">
        <v>195.68800000000002</v>
      </c>
      <c r="K16" s="34">
        <v>316.65999999999997</v>
      </c>
      <c r="L16" s="34">
        <v>211.24899999999997</v>
      </c>
      <c r="M16" s="34">
        <v>756.8599999999999</v>
      </c>
      <c r="N16" s="34">
        <v>12.454000000000001</v>
      </c>
    </row>
    <row r="17" spans="1:14" ht="15.75" x14ac:dyDescent="0.25">
      <c r="A17" s="33" t="s">
        <v>124</v>
      </c>
      <c r="B17" s="34">
        <f t="shared" ref="B17:F17" si="0">SUM(B7:B16)</f>
        <v>550.06749999999988</v>
      </c>
      <c r="C17" s="34">
        <f t="shared" si="0"/>
        <v>535.524</v>
      </c>
      <c r="D17" s="34">
        <f t="shared" si="0"/>
        <v>2016.0300000000004</v>
      </c>
      <c r="E17" s="34">
        <f t="shared" si="0"/>
        <v>15040.79</v>
      </c>
      <c r="F17" s="34">
        <f t="shared" si="0"/>
        <v>552.97022058823541</v>
      </c>
      <c r="G17" s="34">
        <f t="shared" ref="G17:N17" si="1">SUM(G7:G16)</f>
        <v>10.721499999999999</v>
      </c>
      <c r="H17" s="34">
        <f t="shared" si="1"/>
        <v>11.398</v>
      </c>
      <c r="I17" s="34">
        <f t="shared" si="1"/>
        <v>16005.401999999996</v>
      </c>
      <c r="J17" s="34">
        <f t="shared" si="1"/>
        <v>753.69399999999996</v>
      </c>
      <c r="K17" s="34">
        <f t="shared" si="1"/>
        <v>4870.1710000000003</v>
      </c>
      <c r="L17" s="34">
        <f t="shared" si="1"/>
        <v>2066.1419999999998</v>
      </c>
      <c r="M17" s="34">
        <f t="shared" si="1"/>
        <v>8285.8700000000008</v>
      </c>
      <c r="N17" s="34">
        <f t="shared" si="1"/>
        <v>130.47400000000002</v>
      </c>
    </row>
    <row r="18" spans="1:14" ht="15.75" x14ac:dyDescent="0.25">
      <c r="A18" s="33" t="s">
        <v>125</v>
      </c>
      <c r="B18" s="34">
        <f t="shared" ref="B18:N18" si="2">SUM(B17/10)</f>
        <v>55.00674999999999</v>
      </c>
      <c r="C18" s="34">
        <f t="shared" si="2"/>
        <v>53.552399999999999</v>
      </c>
      <c r="D18" s="34">
        <f t="shared" si="2"/>
        <v>201.60300000000004</v>
      </c>
      <c r="E18" s="34">
        <f t="shared" si="2"/>
        <v>1504.0790000000002</v>
      </c>
      <c r="F18" s="34">
        <f t="shared" si="2"/>
        <v>55.297022058823543</v>
      </c>
      <c r="G18" s="34">
        <f t="shared" si="2"/>
        <v>1.0721499999999999</v>
      </c>
      <c r="H18" s="34">
        <f t="shared" si="2"/>
        <v>1.1397999999999999</v>
      </c>
      <c r="I18" s="34">
        <f t="shared" si="2"/>
        <v>1600.5401999999997</v>
      </c>
      <c r="J18" s="34">
        <f t="shared" si="2"/>
        <v>75.369399999999999</v>
      </c>
      <c r="K18" s="34">
        <f t="shared" si="2"/>
        <v>487.01710000000003</v>
      </c>
      <c r="L18" s="34">
        <f t="shared" si="2"/>
        <v>206.61419999999998</v>
      </c>
      <c r="M18" s="34">
        <f t="shared" si="2"/>
        <v>828.5870000000001</v>
      </c>
      <c r="N18" s="34">
        <f t="shared" si="2"/>
        <v>13.047400000000001</v>
      </c>
    </row>
    <row r="19" spans="1:14" ht="15.75" x14ac:dyDescent="0.25">
      <c r="A19" s="33" t="s">
        <v>126</v>
      </c>
      <c r="B19" s="33">
        <v>90</v>
      </c>
      <c r="C19" s="33">
        <v>92</v>
      </c>
      <c r="D19" s="33">
        <v>383</v>
      </c>
      <c r="E19" s="33">
        <v>2720</v>
      </c>
      <c r="F19" s="33" t="s">
        <v>133</v>
      </c>
      <c r="G19" s="33">
        <v>1.4</v>
      </c>
      <c r="H19" s="33">
        <v>1.6</v>
      </c>
      <c r="I19" s="33">
        <v>900</v>
      </c>
      <c r="J19" s="33">
        <v>70</v>
      </c>
      <c r="K19" s="33">
        <v>1200</v>
      </c>
      <c r="L19" s="33">
        <v>300</v>
      </c>
      <c r="M19" s="33">
        <v>1200</v>
      </c>
      <c r="N19" s="33">
        <v>18</v>
      </c>
    </row>
  </sheetData>
  <mergeCells count="14">
    <mergeCell ref="L5:L6"/>
    <mergeCell ref="M5:M6"/>
    <mergeCell ref="N5:N6"/>
    <mergeCell ref="A3:N3"/>
    <mergeCell ref="G5:G6"/>
    <mergeCell ref="H5:H6"/>
    <mergeCell ref="I5:I6"/>
    <mergeCell ref="J5:J6"/>
    <mergeCell ref="K5:K6"/>
    <mergeCell ref="A5:A6"/>
    <mergeCell ref="B5:B6"/>
    <mergeCell ref="C5:C6"/>
    <mergeCell ref="D5:D6"/>
    <mergeCell ref="E5:F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1,2</vt:lpstr>
      <vt:lpstr>3,4</vt:lpstr>
      <vt:lpstr>5,6</vt:lpstr>
      <vt:lpstr>7,8</vt:lpstr>
      <vt:lpstr>9,10</vt:lpstr>
      <vt:lpstr>зав б.ж.у</vt:lpstr>
      <vt:lpstr>обед б.ж.у </vt:lpstr>
      <vt:lpstr>з+о б.ж.у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2023-01-12T12:37:59Z</dcterms:modified>
</cp:coreProperties>
</file>